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\Financial Services\State Aid\Calculation Sheets\FY19 Calc. Sheets\03. FY19 Midyear Adjustment\"/>
    </mc:Choice>
  </mc:AlternateContent>
  <bookViews>
    <workbookView xWindow="0" yWindow="0" windowWidth="12765" windowHeight="10920" tabRatio="989"/>
  </bookViews>
  <sheets>
    <sheet name="FY19 Initial vs FY19 Midyear" sheetId="4" r:id="rId1"/>
    <sheet name="FY18 Final vs FY19 Midyear" sheetId="5" r:id="rId2"/>
  </sheets>
  <definedNames>
    <definedName name="_xlnm.Print_Area" localSheetId="1">'FY18 Final vs FY19 Midyear'!$A$9:$K$553</definedName>
    <definedName name="_xlnm.Print_Area" localSheetId="0">'FY19 Initial vs FY19 Midyear'!$A$9:$K$557</definedName>
    <definedName name="_xlnm.Print_Titles" localSheetId="1">'FY18 Final vs FY19 Midyear'!$1:$8</definedName>
    <definedName name="_xlnm.Print_Titles" localSheetId="0">'FY19 Initial vs FY19 Midyear'!$1:$8</definedName>
  </definedNames>
  <calcPr calcId="162913"/>
</workbook>
</file>

<file path=xl/calcChain.xml><?xml version="1.0" encoding="utf-8"?>
<calcChain xmlns="http://schemas.openxmlformats.org/spreadsheetml/2006/main">
  <c r="G438" i="5" l="1"/>
  <c r="H438" i="5" s="1"/>
  <c r="G437" i="5"/>
  <c r="H437" i="5" s="1"/>
  <c r="G436" i="5"/>
  <c r="H436" i="5" s="1"/>
  <c r="G435" i="5"/>
  <c r="H435" i="5" s="1"/>
  <c r="G434" i="5"/>
  <c r="H434" i="5" s="1"/>
  <c r="G433" i="5"/>
  <c r="H433" i="5" s="1"/>
  <c r="G432" i="5"/>
  <c r="H432" i="5" s="1"/>
  <c r="G431" i="5"/>
  <c r="H431" i="5" s="1"/>
  <c r="G430" i="5"/>
  <c r="H430" i="5" s="1"/>
  <c r="K552" i="5" l="1"/>
  <c r="J552" i="5"/>
  <c r="I552" i="5"/>
  <c r="F552" i="5"/>
  <c r="E552" i="5"/>
  <c r="A552" i="5"/>
  <c r="G550" i="5"/>
  <c r="H550" i="5" s="1"/>
  <c r="G549" i="5"/>
  <c r="H549" i="5" s="1"/>
  <c r="G548" i="5"/>
  <c r="H548" i="5" s="1"/>
  <c r="G547" i="5"/>
  <c r="H547" i="5" s="1"/>
  <c r="G546" i="5"/>
  <c r="H546" i="5" s="1"/>
  <c r="G545" i="5"/>
  <c r="H545" i="5" s="1"/>
  <c r="G544" i="5"/>
  <c r="H544" i="5" s="1"/>
  <c r="G543" i="5"/>
  <c r="H543" i="5" s="1"/>
  <c r="G542" i="5"/>
  <c r="H542" i="5" s="1"/>
  <c r="G541" i="5"/>
  <c r="H541" i="5" s="1"/>
  <c r="G540" i="5"/>
  <c r="H540" i="5" s="1"/>
  <c r="G539" i="5"/>
  <c r="H539" i="5" s="1"/>
  <c r="G538" i="5"/>
  <c r="H538" i="5" s="1"/>
  <c r="G537" i="5"/>
  <c r="H537" i="5" s="1"/>
  <c r="G536" i="5"/>
  <c r="H536" i="5" s="1"/>
  <c r="G535" i="5"/>
  <c r="H535" i="5" s="1"/>
  <c r="G534" i="5"/>
  <c r="H534" i="5" s="1"/>
  <c r="G533" i="5"/>
  <c r="H533" i="5" s="1"/>
  <c r="G532" i="5"/>
  <c r="H532" i="5" s="1"/>
  <c r="G531" i="5"/>
  <c r="H531" i="5" s="1"/>
  <c r="G530" i="5"/>
  <c r="H530" i="5" s="1"/>
  <c r="G529" i="5"/>
  <c r="H529" i="5" s="1"/>
  <c r="G528" i="5"/>
  <c r="H528" i="5" s="1"/>
  <c r="G527" i="5"/>
  <c r="H527" i="5" s="1"/>
  <c r="G526" i="5"/>
  <c r="H526" i="5" s="1"/>
  <c r="G525" i="5"/>
  <c r="H525" i="5" s="1"/>
  <c r="G524" i="5"/>
  <c r="H524" i="5" s="1"/>
  <c r="G523" i="5"/>
  <c r="H523" i="5" s="1"/>
  <c r="G522" i="5"/>
  <c r="H522" i="5" s="1"/>
  <c r="G521" i="5"/>
  <c r="H521" i="5" s="1"/>
  <c r="G520" i="5"/>
  <c r="H520" i="5" s="1"/>
  <c r="G519" i="5"/>
  <c r="H519" i="5" s="1"/>
  <c r="G518" i="5"/>
  <c r="H518" i="5" s="1"/>
  <c r="G517" i="5"/>
  <c r="H517" i="5" s="1"/>
  <c r="G516" i="5"/>
  <c r="H516" i="5" s="1"/>
  <c r="G515" i="5"/>
  <c r="H515" i="5" s="1"/>
  <c r="G514" i="5"/>
  <c r="H514" i="5" s="1"/>
  <c r="G513" i="5"/>
  <c r="H513" i="5" s="1"/>
  <c r="G512" i="5"/>
  <c r="H512" i="5" s="1"/>
  <c r="G511" i="5"/>
  <c r="H511" i="5" s="1"/>
  <c r="G510" i="5"/>
  <c r="H510" i="5" s="1"/>
  <c r="G509" i="5"/>
  <c r="H509" i="5" s="1"/>
  <c r="G508" i="5"/>
  <c r="H508" i="5" s="1"/>
  <c r="G507" i="5"/>
  <c r="H507" i="5" s="1"/>
  <c r="G506" i="5"/>
  <c r="H506" i="5" s="1"/>
  <c r="G505" i="5"/>
  <c r="H505" i="5" s="1"/>
  <c r="G504" i="5"/>
  <c r="H504" i="5" s="1"/>
  <c r="G503" i="5"/>
  <c r="H503" i="5" s="1"/>
  <c r="G502" i="5"/>
  <c r="H502" i="5" s="1"/>
  <c r="G501" i="5"/>
  <c r="H501" i="5" s="1"/>
  <c r="G500" i="5"/>
  <c r="H500" i="5" s="1"/>
  <c r="G499" i="5"/>
  <c r="H499" i="5" s="1"/>
  <c r="G498" i="5"/>
  <c r="H498" i="5" s="1"/>
  <c r="G497" i="5"/>
  <c r="H497" i="5" s="1"/>
  <c r="G496" i="5"/>
  <c r="H496" i="5" s="1"/>
  <c r="G495" i="5"/>
  <c r="H495" i="5" s="1"/>
  <c r="G494" i="5"/>
  <c r="H494" i="5" s="1"/>
  <c r="G493" i="5"/>
  <c r="H493" i="5" s="1"/>
  <c r="G492" i="5"/>
  <c r="H492" i="5" s="1"/>
  <c r="G491" i="5"/>
  <c r="H491" i="5" s="1"/>
  <c r="G490" i="5"/>
  <c r="H490" i="5" s="1"/>
  <c r="G489" i="5"/>
  <c r="H489" i="5" s="1"/>
  <c r="G488" i="5"/>
  <c r="H488" i="5" s="1"/>
  <c r="G487" i="5"/>
  <c r="H487" i="5" s="1"/>
  <c r="G486" i="5"/>
  <c r="H486" i="5" s="1"/>
  <c r="G485" i="5"/>
  <c r="H485" i="5" s="1"/>
  <c r="G484" i="5"/>
  <c r="H484" i="5" s="1"/>
  <c r="G483" i="5"/>
  <c r="H483" i="5" s="1"/>
  <c r="G482" i="5"/>
  <c r="H482" i="5" s="1"/>
  <c r="G481" i="5"/>
  <c r="H481" i="5" s="1"/>
  <c r="G480" i="5"/>
  <c r="H480" i="5" s="1"/>
  <c r="G479" i="5"/>
  <c r="H479" i="5" s="1"/>
  <c r="G478" i="5"/>
  <c r="H478" i="5" s="1"/>
  <c r="G477" i="5"/>
  <c r="H477" i="5" s="1"/>
  <c r="G476" i="5"/>
  <c r="H476" i="5" s="1"/>
  <c r="G475" i="5"/>
  <c r="H475" i="5" s="1"/>
  <c r="G474" i="5"/>
  <c r="H474" i="5" s="1"/>
  <c r="G473" i="5"/>
  <c r="H473" i="5" s="1"/>
  <c r="G472" i="5"/>
  <c r="H472" i="5" s="1"/>
  <c r="G471" i="5"/>
  <c r="H471" i="5" s="1"/>
  <c r="G470" i="5"/>
  <c r="H470" i="5" s="1"/>
  <c r="G469" i="5"/>
  <c r="H469" i="5" s="1"/>
  <c r="G468" i="5"/>
  <c r="H468" i="5" s="1"/>
  <c r="G467" i="5"/>
  <c r="H467" i="5" s="1"/>
  <c r="G466" i="5"/>
  <c r="H466" i="5" s="1"/>
  <c r="G465" i="5"/>
  <c r="H465" i="5" s="1"/>
  <c r="G464" i="5"/>
  <c r="H464" i="5" s="1"/>
  <c r="G463" i="5"/>
  <c r="H463" i="5" s="1"/>
  <c r="G462" i="5"/>
  <c r="H462" i="5" s="1"/>
  <c r="G461" i="5"/>
  <c r="H461" i="5" s="1"/>
  <c r="G460" i="5"/>
  <c r="H460" i="5" s="1"/>
  <c r="G459" i="5"/>
  <c r="H459" i="5" s="1"/>
  <c r="G458" i="5"/>
  <c r="H458" i="5" s="1"/>
  <c r="G457" i="5"/>
  <c r="H457" i="5" s="1"/>
  <c r="G456" i="5"/>
  <c r="H456" i="5" s="1"/>
  <c r="G455" i="5"/>
  <c r="H455" i="5" s="1"/>
  <c r="G454" i="5"/>
  <c r="G453" i="5"/>
  <c r="H453" i="5" s="1"/>
  <c r="G452" i="5"/>
  <c r="H452" i="5" s="1"/>
  <c r="G451" i="5"/>
  <c r="H451" i="5" s="1"/>
  <c r="G450" i="5"/>
  <c r="H450" i="5" s="1"/>
  <c r="G449" i="5"/>
  <c r="H449" i="5" s="1"/>
  <c r="G448" i="5"/>
  <c r="H448" i="5" s="1"/>
  <c r="G447" i="5"/>
  <c r="H447" i="5" s="1"/>
  <c r="G446" i="5"/>
  <c r="H446" i="5" s="1"/>
  <c r="G445" i="5"/>
  <c r="H445" i="5" s="1"/>
  <c r="G444" i="5"/>
  <c r="H444" i="5" s="1"/>
  <c r="G443" i="5"/>
  <c r="H443" i="5" s="1"/>
  <c r="G442" i="5"/>
  <c r="H442" i="5" s="1"/>
  <c r="G441" i="5"/>
  <c r="H441" i="5" s="1"/>
  <c r="G440" i="5"/>
  <c r="H440" i="5" s="1"/>
  <c r="G439" i="5"/>
  <c r="H439" i="5" s="1"/>
  <c r="G429" i="5"/>
  <c r="H429" i="5" s="1"/>
  <c r="G428" i="5"/>
  <c r="H428" i="5" s="1"/>
  <c r="G427" i="5"/>
  <c r="H427" i="5" s="1"/>
  <c r="G426" i="5"/>
  <c r="H426" i="5" s="1"/>
  <c r="G425" i="5"/>
  <c r="H425" i="5" s="1"/>
  <c r="G424" i="5"/>
  <c r="H424" i="5" s="1"/>
  <c r="G423" i="5"/>
  <c r="H423" i="5" s="1"/>
  <c r="G422" i="5"/>
  <c r="H422" i="5" s="1"/>
  <c r="G421" i="5"/>
  <c r="H421" i="5" s="1"/>
  <c r="G420" i="5"/>
  <c r="H420" i="5" s="1"/>
  <c r="G419" i="5"/>
  <c r="H419" i="5" s="1"/>
  <c r="G418" i="5"/>
  <c r="H418" i="5" s="1"/>
  <c r="G417" i="5"/>
  <c r="H417" i="5" s="1"/>
  <c r="G416" i="5"/>
  <c r="H416" i="5" s="1"/>
  <c r="G415" i="5"/>
  <c r="H415" i="5" s="1"/>
  <c r="G414" i="5"/>
  <c r="H414" i="5" s="1"/>
  <c r="G413" i="5"/>
  <c r="H413" i="5" s="1"/>
  <c r="G412" i="5"/>
  <c r="H412" i="5" s="1"/>
  <c r="G411" i="5"/>
  <c r="H411" i="5" s="1"/>
  <c r="G410" i="5"/>
  <c r="H410" i="5" s="1"/>
  <c r="G409" i="5"/>
  <c r="H409" i="5" s="1"/>
  <c r="G408" i="5"/>
  <c r="H408" i="5" s="1"/>
  <c r="G407" i="5"/>
  <c r="H407" i="5" s="1"/>
  <c r="G406" i="5"/>
  <c r="H406" i="5" s="1"/>
  <c r="G405" i="5"/>
  <c r="H405" i="5" s="1"/>
  <c r="G404" i="5"/>
  <c r="H404" i="5" s="1"/>
  <c r="G403" i="5"/>
  <c r="H403" i="5" s="1"/>
  <c r="G402" i="5"/>
  <c r="H402" i="5" s="1"/>
  <c r="G401" i="5"/>
  <c r="H401" i="5" s="1"/>
  <c r="G400" i="5"/>
  <c r="H400" i="5" s="1"/>
  <c r="G399" i="5"/>
  <c r="H399" i="5" s="1"/>
  <c r="G398" i="5"/>
  <c r="H398" i="5" s="1"/>
  <c r="G397" i="5"/>
  <c r="H397" i="5" s="1"/>
  <c r="G396" i="5"/>
  <c r="H396" i="5" s="1"/>
  <c r="G395" i="5"/>
  <c r="H395" i="5" s="1"/>
  <c r="G394" i="5"/>
  <c r="H394" i="5" s="1"/>
  <c r="G393" i="5"/>
  <c r="H393" i="5" s="1"/>
  <c r="G392" i="5"/>
  <c r="H392" i="5" s="1"/>
  <c r="G391" i="5"/>
  <c r="H391" i="5" s="1"/>
  <c r="G390" i="5"/>
  <c r="H390" i="5" s="1"/>
  <c r="G389" i="5"/>
  <c r="H389" i="5" s="1"/>
  <c r="G388" i="5"/>
  <c r="H388" i="5" s="1"/>
  <c r="G387" i="5"/>
  <c r="H387" i="5" s="1"/>
  <c r="G386" i="5"/>
  <c r="H386" i="5" s="1"/>
  <c r="G385" i="5"/>
  <c r="H385" i="5" s="1"/>
  <c r="G384" i="5"/>
  <c r="H384" i="5" s="1"/>
  <c r="G383" i="5"/>
  <c r="H383" i="5" s="1"/>
  <c r="G382" i="5"/>
  <c r="H382" i="5" s="1"/>
  <c r="G381" i="5"/>
  <c r="H381" i="5" s="1"/>
  <c r="G380" i="5"/>
  <c r="H380" i="5" s="1"/>
  <c r="G379" i="5"/>
  <c r="H379" i="5" s="1"/>
  <c r="G378" i="5"/>
  <c r="H378" i="5" s="1"/>
  <c r="G377" i="5"/>
  <c r="H377" i="5" s="1"/>
  <c r="G376" i="5"/>
  <c r="H376" i="5" s="1"/>
  <c r="G375" i="5"/>
  <c r="H375" i="5" s="1"/>
  <c r="G374" i="5"/>
  <c r="H374" i="5" s="1"/>
  <c r="G373" i="5"/>
  <c r="H373" i="5" s="1"/>
  <c r="G372" i="5"/>
  <c r="H372" i="5" s="1"/>
  <c r="G371" i="5"/>
  <c r="H371" i="5" s="1"/>
  <c r="G370" i="5"/>
  <c r="H370" i="5" s="1"/>
  <c r="G369" i="5"/>
  <c r="H369" i="5" s="1"/>
  <c r="G368" i="5"/>
  <c r="H368" i="5" s="1"/>
  <c r="G367" i="5"/>
  <c r="H367" i="5" s="1"/>
  <c r="G366" i="5"/>
  <c r="H366" i="5" s="1"/>
  <c r="G365" i="5"/>
  <c r="G364" i="5"/>
  <c r="G363" i="5"/>
  <c r="H363" i="5" s="1"/>
  <c r="G362" i="5"/>
  <c r="H362" i="5" s="1"/>
  <c r="G361" i="5"/>
  <c r="H361" i="5" s="1"/>
  <c r="G360" i="5"/>
  <c r="H360" i="5" s="1"/>
  <c r="G359" i="5"/>
  <c r="H359" i="5" s="1"/>
  <c r="G358" i="5"/>
  <c r="H358" i="5" s="1"/>
  <c r="G357" i="5"/>
  <c r="H357" i="5" s="1"/>
  <c r="G356" i="5"/>
  <c r="H356" i="5" s="1"/>
  <c r="G355" i="5"/>
  <c r="H355" i="5" s="1"/>
  <c r="G354" i="5"/>
  <c r="H354" i="5" s="1"/>
  <c r="G353" i="5"/>
  <c r="H353" i="5" s="1"/>
  <c r="G352" i="5"/>
  <c r="H352" i="5" s="1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G345" i="5"/>
  <c r="H345" i="5" s="1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G337" i="5"/>
  <c r="H337" i="5" s="1"/>
  <c r="G336" i="5"/>
  <c r="H336" i="5" s="1"/>
  <c r="G335" i="5"/>
  <c r="H335" i="5" s="1"/>
  <c r="G334" i="5"/>
  <c r="H334" i="5" s="1"/>
  <c r="G333" i="5"/>
  <c r="H333" i="5" s="1"/>
  <c r="G332" i="5"/>
  <c r="H332" i="5" s="1"/>
  <c r="G331" i="5"/>
  <c r="H331" i="5" s="1"/>
  <c r="G330" i="5"/>
  <c r="H330" i="5" s="1"/>
  <c r="G329" i="5"/>
  <c r="H329" i="5" s="1"/>
  <c r="G328" i="5"/>
  <c r="H328" i="5" s="1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G321" i="5"/>
  <c r="H321" i="5" s="1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G313" i="5"/>
  <c r="H313" i="5" s="1"/>
  <c r="G312" i="5"/>
  <c r="H312" i="5" s="1"/>
  <c r="G311" i="5"/>
  <c r="H311" i="5" s="1"/>
  <c r="G310" i="5"/>
  <c r="H310" i="5" s="1"/>
  <c r="G309" i="5"/>
  <c r="H309" i="5" s="1"/>
  <c r="G308" i="5"/>
  <c r="H308" i="5" s="1"/>
  <c r="G307" i="5"/>
  <c r="H307" i="5" s="1"/>
  <c r="G306" i="5"/>
  <c r="H306" i="5" s="1"/>
  <c r="G305" i="5"/>
  <c r="H305" i="5" s="1"/>
  <c r="G304" i="5"/>
  <c r="H304" i="5" s="1"/>
  <c r="G303" i="5"/>
  <c r="H303" i="5" s="1"/>
  <c r="G302" i="5"/>
  <c r="H302" i="5" s="1"/>
  <c r="G301" i="5"/>
  <c r="H301" i="5" s="1"/>
  <c r="G300" i="5"/>
  <c r="H300" i="5" s="1"/>
  <c r="G299" i="5"/>
  <c r="H299" i="5" s="1"/>
  <c r="G298" i="5"/>
  <c r="H298" i="5" s="1"/>
  <c r="G297" i="5"/>
  <c r="H297" i="5" s="1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G289" i="5"/>
  <c r="H289" i="5" s="1"/>
  <c r="G288" i="5"/>
  <c r="H288" i="5" s="1"/>
  <c r="G287" i="5"/>
  <c r="H287" i="5" s="1"/>
  <c r="G286" i="5"/>
  <c r="H286" i="5" s="1"/>
  <c r="G285" i="5"/>
  <c r="H285" i="5" s="1"/>
  <c r="G284" i="5"/>
  <c r="H284" i="5" s="1"/>
  <c r="G283" i="5"/>
  <c r="H283" i="5" s="1"/>
  <c r="G282" i="5"/>
  <c r="H282" i="5" s="1"/>
  <c r="G281" i="5"/>
  <c r="H281" i="5" s="1"/>
  <c r="G280" i="5"/>
  <c r="H280" i="5" s="1"/>
  <c r="G279" i="5"/>
  <c r="H279" i="5" s="1"/>
  <c r="G278" i="5"/>
  <c r="H278" i="5" s="1"/>
  <c r="G277" i="5"/>
  <c r="H277" i="5" s="1"/>
  <c r="G276" i="5"/>
  <c r="H276" i="5" s="1"/>
  <c r="G275" i="5"/>
  <c r="H275" i="5" s="1"/>
  <c r="G274" i="5"/>
  <c r="H274" i="5" s="1"/>
  <c r="G273" i="5"/>
  <c r="H273" i="5" s="1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G265" i="5"/>
  <c r="H265" i="5" s="1"/>
  <c r="G264" i="5"/>
  <c r="H264" i="5" s="1"/>
  <c r="G263" i="5"/>
  <c r="H263" i="5" s="1"/>
  <c r="G262" i="5"/>
  <c r="H262" i="5" s="1"/>
  <c r="G261" i="5"/>
  <c r="H261" i="5" s="1"/>
  <c r="G260" i="5"/>
  <c r="H260" i="5" s="1"/>
  <c r="G259" i="5"/>
  <c r="H259" i="5" s="1"/>
  <c r="G258" i="5"/>
  <c r="H258" i="5" s="1"/>
  <c r="G257" i="5"/>
  <c r="H257" i="5" s="1"/>
  <c r="G256" i="5"/>
  <c r="H256" i="5" s="1"/>
  <c r="G255" i="5"/>
  <c r="H255" i="5" s="1"/>
  <c r="G254" i="5"/>
  <c r="H254" i="5" s="1"/>
  <c r="G253" i="5"/>
  <c r="H253" i="5" s="1"/>
  <c r="G252" i="5"/>
  <c r="H252" i="5" s="1"/>
  <c r="G251" i="5"/>
  <c r="H251" i="5" s="1"/>
  <c r="G250" i="5"/>
  <c r="H250" i="5" s="1"/>
  <c r="G249" i="5"/>
  <c r="H249" i="5" s="1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G241" i="5"/>
  <c r="H241" i="5" s="1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G231" i="5"/>
  <c r="H231" i="5" s="1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G223" i="5"/>
  <c r="H223" i="5" s="1"/>
  <c r="G222" i="5"/>
  <c r="H222" i="5" s="1"/>
  <c r="G221" i="5"/>
  <c r="H221" i="5" s="1"/>
  <c r="G220" i="5"/>
  <c r="H220" i="5" s="1"/>
  <c r="G219" i="5"/>
  <c r="H219" i="5" s="1"/>
  <c r="G218" i="5"/>
  <c r="H218" i="5" s="1"/>
  <c r="G217" i="5"/>
  <c r="H217" i="5" s="1"/>
  <c r="G216" i="5"/>
  <c r="H216" i="5" s="1"/>
  <c r="G215" i="5"/>
  <c r="H215" i="5" s="1"/>
  <c r="G214" i="5"/>
  <c r="H214" i="5" s="1"/>
  <c r="G213" i="5"/>
  <c r="H213" i="5" s="1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G205" i="5"/>
  <c r="H205" i="5" s="1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G195" i="5"/>
  <c r="H195" i="5" s="1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G187" i="5"/>
  <c r="H187" i="5" s="1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G177" i="5"/>
  <c r="H177" i="5" s="1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G169" i="5"/>
  <c r="H169" i="5" s="1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G159" i="5"/>
  <c r="H159" i="5" s="1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G151" i="5"/>
  <c r="H151" i="5" s="1"/>
  <c r="G150" i="5"/>
  <c r="H150" i="5" s="1"/>
  <c r="G149" i="5"/>
  <c r="H149" i="5" s="1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G133" i="5"/>
  <c r="H133" i="5" s="1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G105" i="5"/>
  <c r="H105" i="5" s="1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G87" i="5"/>
  <c r="H87" i="5" s="1"/>
  <c r="G86" i="5"/>
  <c r="H86" i="5" s="1"/>
  <c r="G85" i="5"/>
  <c r="H85" i="5" s="1"/>
  <c r="G84" i="5"/>
  <c r="H84" i="5" s="1"/>
  <c r="G83" i="5"/>
  <c r="H83" i="5" s="1"/>
  <c r="G82" i="5"/>
  <c r="H82" i="5" s="1"/>
  <c r="G81" i="5"/>
  <c r="H81" i="5" s="1"/>
  <c r="G80" i="5"/>
  <c r="H80" i="5" s="1"/>
  <c r="G79" i="5"/>
  <c r="H79" i="5" s="1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G61" i="5"/>
  <c r="H61" i="5" s="1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J552" i="4"/>
  <c r="I552" i="4"/>
  <c r="K552" i="4"/>
  <c r="G552" i="5" l="1"/>
  <c r="H552" i="5" s="1"/>
  <c r="G10" i="4"/>
  <c r="G550" i="4" l="1"/>
  <c r="H550" i="4" s="1"/>
  <c r="G549" i="4"/>
  <c r="H549" i="4" s="1"/>
  <c r="G548" i="4"/>
  <c r="H548" i="4" s="1"/>
  <c r="G547" i="4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H10" i="4"/>
  <c r="E552" i="4"/>
  <c r="G9" i="4" l="1"/>
  <c r="F552" i="4" l="1"/>
  <c r="A552" i="4"/>
  <c r="H9" i="4"/>
  <c r="G552" i="4" l="1"/>
  <c r="H552" i="4" l="1"/>
</calcChain>
</file>

<file path=xl/sharedStrings.xml><?xml version="1.0" encoding="utf-8"?>
<sst xmlns="http://schemas.openxmlformats.org/spreadsheetml/2006/main" count="7659" uniqueCount="929">
  <si>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</si>
  <si>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</si>
  <si>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</si>
  <si>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</si>
  <si>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</si>
  <si>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</si>
  <si>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</si>
  <si>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</si>
  <si>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</si>
  <si>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</si>
  <si>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</si>
  <si>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</si>
  <si>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</si>
  <si>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</si>
  <si>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C032</t>
  </si>
  <si>
    <t xml:space="preserve">GREASY    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</si>
  <si>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</si>
  <si>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</si>
  <si>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</si>
  <si>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</si>
  <si>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</si>
  <si>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</si>
  <si>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</si>
  <si>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</si>
  <si>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</si>
  <si>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</si>
  <si>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</si>
  <si>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</si>
  <si>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</si>
  <si>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</si>
  <si>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</si>
  <si>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</si>
  <si>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</si>
  <si>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</si>
  <si>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</si>
  <si>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</si>
  <si>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</si>
  <si>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</si>
  <si>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</si>
  <si>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</si>
  <si>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</si>
  <si>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</si>
  <si>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</si>
  <si>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</si>
  <si>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</si>
  <si>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</si>
  <si>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</si>
  <si>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</si>
  <si>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</si>
  <si>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</si>
  <si>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</si>
  <si>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</si>
  <si>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</si>
  <si>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</si>
  <si>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</si>
  <si>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</si>
  <si>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</si>
  <si>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</si>
  <si>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</si>
  <si>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</si>
  <si>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</si>
  <si>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</si>
  <si>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</si>
  <si>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</si>
  <si>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</si>
  <si>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</si>
  <si>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</si>
  <si>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</si>
  <si>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</si>
  <si>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</si>
  <si>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</si>
  <si>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</si>
  <si>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</si>
  <si>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</si>
  <si>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</si>
  <si>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</si>
  <si>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</si>
  <si>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</si>
  <si>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</si>
  <si>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</si>
  <si>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</si>
  <si>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</si>
  <si>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</si>
  <si>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</si>
  <si>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</si>
  <si>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</si>
  <si>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</si>
  <si>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</si>
  <si>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</si>
  <si>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</si>
  <si>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</si>
  <si>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</si>
  <si>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</si>
  <si>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</si>
  <si>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</si>
  <si>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</si>
  <si>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</si>
  <si>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</si>
  <si>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</si>
  <si>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</si>
  <si>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</si>
  <si>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</si>
  <si>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</si>
  <si>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</si>
  <si>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</si>
  <si>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</si>
  <si>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</si>
  <si>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</si>
  <si>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</si>
  <si>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</si>
  <si>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</si>
  <si>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</si>
  <si>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</si>
  <si>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</si>
  <si>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</si>
  <si>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</si>
  <si>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</si>
  <si>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</si>
  <si>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</si>
  <si>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</si>
  <si>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</si>
  <si>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</si>
  <si>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</si>
  <si>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</si>
  <si>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</si>
  <si>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</si>
  <si>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</si>
  <si>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</si>
  <si>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</si>
  <si>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</si>
  <si>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</si>
  <si>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</si>
  <si>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</si>
  <si>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</si>
  <si>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</si>
  <si>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</si>
  <si>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</si>
  <si>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</si>
  <si>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</si>
  <si>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</si>
  <si>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</si>
  <si>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</si>
  <si>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</si>
  <si>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</si>
  <si>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</si>
  <si>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</si>
  <si>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</si>
  <si>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</si>
  <si>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</si>
  <si>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</si>
  <si>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</si>
  <si>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</si>
  <si>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</si>
  <si>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</si>
  <si>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</si>
  <si>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</si>
  <si>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</si>
  <si>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</si>
  <si>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</si>
  <si>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</si>
  <si>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</si>
  <si>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</si>
  <si>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</si>
  <si>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</si>
  <si>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</si>
  <si>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</si>
  <si>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</si>
  <si>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</si>
  <si>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</si>
  <si>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</si>
  <si>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</si>
  <si>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</si>
  <si>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</si>
  <si>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</si>
  <si>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</si>
  <si>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</si>
  <si>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>C003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</si>
  <si>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</si>
  <si>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</si>
  <si>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</si>
  <si>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</si>
  <si>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</si>
  <si>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</si>
  <si>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</si>
  <si>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</si>
  <si>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</si>
  <si>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</si>
  <si>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 xml:space="preserve">KEYES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</si>
  <si>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</si>
  <si>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</si>
  <si>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</si>
  <si>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</si>
  <si>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</si>
  <si>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</si>
  <si>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</si>
  <si>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</si>
  <si>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</si>
  <si>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</si>
  <si>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</si>
  <si>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</si>
  <si>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</si>
  <si>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</si>
  <si>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</si>
  <si>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</si>
  <si>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</si>
  <si>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</si>
  <si>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</si>
  <si>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</si>
  <si>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</si>
  <si>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</si>
  <si>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</si>
  <si>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</si>
  <si>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</si>
  <si>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</si>
  <si>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</si>
  <si>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</si>
  <si>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</si>
  <si>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</si>
  <si>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</si>
  <si>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</si>
  <si>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</si>
  <si>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</si>
  <si>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</si>
  <si>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</si>
  <si>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</si>
  <si>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</si>
  <si>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</si>
  <si>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</si>
  <si>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</si>
  <si>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</si>
  <si>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</si>
  <si>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</si>
  <si>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</si>
  <si>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</si>
  <si>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</si>
  <si>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</si>
  <si>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</si>
  <si>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</si>
  <si>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</si>
  <si>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</si>
  <si>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</si>
  <si>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</si>
  <si>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</si>
  <si>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</si>
  <si>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</si>
  <si>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</si>
  <si>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</si>
  <si>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</si>
  <si>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</si>
  <si>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</si>
  <si>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</si>
  <si>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</si>
  <si>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</si>
  <si>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</si>
  <si>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</si>
  <si>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</si>
  <si>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</si>
  <si>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</si>
  <si>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</si>
  <si>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</si>
  <si>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</si>
  <si>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</si>
  <si>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</si>
  <si>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</si>
  <si>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</si>
  <si>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</si>
  <si>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</si>
  <si>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</si>
  <si>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</si>
  <si>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</si>
  <si>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</si>
  <si>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</si>
  <si>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</si>
  <si>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</si>
  <si>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</si>
  <si>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</si>
  <si>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</si>
  <si>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</si>
  <si>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</si>
  <si>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</si>
  <si>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</si>
  <si>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</si>
  <si>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</si>
  <si>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</si>
  <si>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</si>
  <si>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</si>
  <si>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</si>
  <si>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</si>
  <si>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</si>
  <si>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</si>
  <si>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</si>
  <si>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</si>
  <si>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</si>
  <si>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</si>
  <si>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</si>
  <si>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</si>
  <si>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</si>
  <si>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</si>
  <si>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</si>
  <si>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</si>
  <si>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</si>
  <si>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</si>
  <si>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</si>
  <si>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</si>
  <si>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</si>
  <si>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</si>
  <si>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</si>
  <si>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</si>
  <si>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</si>
  <si>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</si>
  <si>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</si>
  <si>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</si>
  <si>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</si>
  <si>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</si>
  <si>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</si>
  <si>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</si>
  <si>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</si>
  <si>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</si>
  <si>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</si>
  <si>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</si>
  <si>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</si>
  <si>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</si>
  <si>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</si>
  <si>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</si>
  <si>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</si>
  <si>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</si>
  <si>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</si>
  <si>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</si>
  <si>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</si>
  <si>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</si>
  <si>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</si>
  <si>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</si>
  <si>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</si>
  <si>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</si>
  <si>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</si>
  <si>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</si>
  <si>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</si>
  <si>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</si>
  <si>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</si>
  <si>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</si>
  <si>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</si>
  <si>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</si>
  <si>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</si>
  <si>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</si>
  <si>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</si>
  <si>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</si>
  <si>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</si>
  <si>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</si>
  <si>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</si>
  <si>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</si>
  <si>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</si>
  <si>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</si>
  <si>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</si>
  <si>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</si>
  <si>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</si>
  <si>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</si>
  <si>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</si>
  <si>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</si>
  <si>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</si>
  <si>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</si>
  <si>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</si>
  <si>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</si>
  <si>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</si>
  <si>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</si>
  <si>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</si>
  <si>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</si>
  <si>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</si>
  <si>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</si>
  <si>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</si>
  <si>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</si>
  <si>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</si>
  <si>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</si>
  <si>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BLAIR                         </t>
  </si>
  <si>
    <t>34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</si>
  <si>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</si>
  <si>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</si>
  <si>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</si>
  <si>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</si>
  <si>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</si>
  <si>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</si>
  <si>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</si>
  <si>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</si>
  <si>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</si>
  <si>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</si>
  <si>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</si>
  <si>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</si>
  <si>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</si>
  <si>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</si>
  <si>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</si>
  <si>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</si>
  <si>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</si>
  <si>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</si>
  <si>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</si>
  <si>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</si>
  <si>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</si>
  <si>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</si>
  <si>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</si>
  <si>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</si>
  <si>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</si>
  <si>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</si>
  <si>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</si>
  <si>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</si>
  <si>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</si>
  <si>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</si>
  <si>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</si>
  <si>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</si>
  <si>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</si>
  <si>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</si>
  <si>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</si>
  <si>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</si>
  <si>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</si>
  <si>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</si>
  <si>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</si>
  <si>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</si>
  <si>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</si>
  <si>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</si>
  <si>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</si>
  <si>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</si>
  <si>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</si>
  <si>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</si>
  <si>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</si>
  <si>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</si>
  <si>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</si>
  <si>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</si>
  <si>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</si>
  <si>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</si>
  <si>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</si>
  <si>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</si>
  <si>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</si>
  <si>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</si>
  <si>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</si>
  <si>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</si>
  <si>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</si>
  <si>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</si>
  <si>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</si>
  <si>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</si>
  <si>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</si>
  <si>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</si>
  <si>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</si>
  <si>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</si>
  <si>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</si>
  <si>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</si>
  <si>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</si>
  <si>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</si>
  <si>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</si>
  <si>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</si>
  <si>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</si>
  <si>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</si>
  <si>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</si>
  <si>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</si>
  <si>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</si>
  <si>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</si>
  <si>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</si>
  <si>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</si>
  <si>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</si>
  <si>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</si>
  <si>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</si>
  <si>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</si>
  <si>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</si>
  <si>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</si>
  <si>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</si>
  <si>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</si>
  <si>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</si>
  <si>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</si>
  <si>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</si>
  <si>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</si>
  <si>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</si>
  <si>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</si>
  <si>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</si>
  <si>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</si>
  <si>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</si>
  <si>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</si>
  <si>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</si>
  <si>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</si>
  <si>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</si>
  <si>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</si>
  <si>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</si>
  <si>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</si>
  <si>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</si>
  <si>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</si>
  <si>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</si>
  <si>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</si>
  <si>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</si>
  <si>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</si>
  <si>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</si>
  <si>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</si>
  <si>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</si>
  <si>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</si>
  <si>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</si>
  <si>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</si>
  <si>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</si>
  <si>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</si>
  <si>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</si>
  <si>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</si>
  <si>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</si>
  <si>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</si>
  <si>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</si>
  <si>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</si>
  <si>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</si>
  <si>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</si>
  <si>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</si>
  <si>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</si>
  <si>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</si>
  <si>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</si>
  <si>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</si>
  <si>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</si>
  <si>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</si>
  <si>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</si>
  <si>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</si>
  <si>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</si>
  <si>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</si>
  <si>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</si>
  <si>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</si>
  <si>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</si>
  <si>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</si>
  <si>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</si>
  <si>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</si>
  <si>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</si>
  <si>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</si>
  <si>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</si>
  <si>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</si>
  <si>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</si>
  <si>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</si>
  <si>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</si>
  <si>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</si>
  <si>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</si>
  <si>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</si>
  <si>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</si>
  <si>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</si>
  <si>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</si>
  <si>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</si>
  <si>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</si>
  <si>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</si>
  <si>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</si>
  <si>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</si>
  <si>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</si>
  <si>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</si>
  <si>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</si>
  <si>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</si>
  <si>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</si>
  <si>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</si>
  <si>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</si>
  <si>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</si>
  <si>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</si>
  <si>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</si>
  <si>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</si>
  <si>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</si>
  <si>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</si>
  <si>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</si>
  <si>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</si>
  <si>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</si>
  <si>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</si>
  <si>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</si>
  <si>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</si>
  <si>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</si>
  <si>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</si>
  <si>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</si>
  <si>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</si>
  <si>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</si>
  <si>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</si>
  <si>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</si>
  <si>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</si>
  <si>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</si>
  <si>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</si>
  <si>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</si>
  <si>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</si>
  <si>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</si>
  <si>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</si>
  <si>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</si>
  <si>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</si>
  <si>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</si>
  <si>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</si>
  <si>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</si>
  <si>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E001</t>
  </si>
  <si>
    <t xml:space="preserve">OKC CHARTER: INDEPENDENCE MS  </t>
  </si>
  <si>
    <t>E002</t>
  </si>
  <si>
    <t xml:space="preserve">OKC CHARTER: SEEWORTH ACADEMY </t>
  </si>
  <si>
    <t>E003</t>
  </si>
  <si>
    <t>OKC CHARTER: HUPFELD/W VILLAGE</t>
  </si>
  <si>
    <t>E005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</si>
  <si>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</si>
  <si>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</si>
  <si>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</si>
  <si>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</si>
  <si>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</si>
  <si>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</si>
  <si>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G001</t>
  </si>
  <si>
    <t>G003</t>
  </si>
  <si>
    <t>G004</t>
  </si>
  <si>
    <t xml:space="preserve">ASTEC CHARTERS                </t>
  </si>
  <si>
    <t>G007</t>
  </si>
  <si>
    <t xml:space="preserve">JOHN W REX CHARTER ELEMENTARY 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</si>
  <si>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</si>
  <si>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</si>
  <si>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</si>
  <si>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</si>
  <si>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</si>
  <si>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</si>
  <si>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</si>
  <si>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</si>
  <si>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</si>
  <si>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</si>
  <si>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</si>
  <si>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</si>
  <si>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</si>
  <si>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</si>
  <si>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</si>
  <si>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</si>
  <si>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</si>
  <si>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</si>
  <si>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</si>
  <si>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</si>
  <si>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</si>
  <si>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</si>
  <si>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</si>
  <si>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</si>
  <si>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</si>
  <si>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</si>
  <si>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</si>
  <si>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</si>
  <si>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</si>
  <si>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</si>
  <si>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</si>
  <si>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</si>
  <si>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</si>
  <si>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</si>
  <si>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</si>
  <si>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</si>
  <si>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</si>
  <si>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</si>
  <si>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</si>
  <si>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</si>
  <si>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</si>
  <si>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</si>
  <si>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</si>
  <si>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</si>
  <si>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</si>
  <si>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</si>
  <si>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</si>
  <si>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</si>
  <si>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</si>
  <si>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</si>
  <si>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</si>
  <si>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</si>
  <si>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</si>
  <si>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</si>
  <si>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</si>
  <si>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</si>
  <si>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</si>
  <si>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</si>
  <si>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</si>
  <si>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</si>
  <si>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</si>
  <si>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</si>
  <si>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</si>
  <si>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</si>
  <si>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</si>
  <si>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</si>
  <si>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</si>
  <si>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</si>
  <si>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</si>
  <si>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</si>
  <si>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</si>
  <si>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</si>
  <si>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</si>
  <si>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</si>
  <si>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</si>
  <si>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</si>
  <si>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</si>
  <si>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</si>
  <si>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</si>
  <si>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</si>
  <si>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</si>
  <si>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</si>
  <si>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</si>
  <si>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</si>
  <si>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</si>
  <si>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</si>
  <si>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</si>
  <si>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</si>
  <si>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</si>
  <si>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</si>
  <si>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</si>
  <si>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</si>
  <si>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</si>
  <si>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</si>
  <si>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</si>
  <si>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</si>
  <si>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</si>
  <si>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</si>
  <si>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</si>
  <si>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</si>
  <si>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</si>
  <si>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</si>
  <si>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</si>
  <si>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</si>
  <si>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</si>
  <si>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</si>
  <si>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</si>
  <si>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</si>
  <si>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</si>
  <si>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</si>
  <si>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</si>
  <si>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</si>
  <si>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</si>
  <si>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</si>
  <si>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</si>
  <si>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</si>
  <si>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</si>
  <si>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</si>
  <si>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</si>
  <si>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</si>
  <si>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</si>
  <si>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</si>
  <si>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</si>
  <si>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</si>
  <si>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</si>
  <si>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</si>
  <si>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</si>
  <si>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</si>
  <si>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</si>
  <si>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</si>
  <si>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</si>
  <si>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</si>
  <si>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</si>
  <si>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</si>
  <si>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</si>
  <si>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</si>
  <si>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</si>
  <si>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</si>
  <si>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</si>
  <si>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</si>
  <si>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</si>
  <si>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</si>
  <si>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</si>
  <si>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</si>
  <si>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</si>
  <si>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</si>
  <si>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</si>
  <si>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</si>
  <si>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</si>
  <si>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</si>
  <si>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</si>
  <si>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</si>
  <si>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</si>
  <si>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</si>
  <si>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</si>
  <si>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</si>
  <si>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</si>
  <si>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</si>
  <si>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</si>
  <si>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</si>
  <si>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</si>
  <si>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</si>
  <si>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</si>
  <si>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</si>
  <si>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</si>
  <si>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</si>
  <si>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</si>
  <si>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</si>
  <si>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</si>
  <si>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</si>
  <si>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</si>
  <si>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</si>
  <si>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</si>
  <si>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</si>
  <si>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</si>
  <si>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</si>
  <si>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</si>
  <si>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</si>
  <si>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</si>
  <si>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</si>
  <si>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</si>
  <si>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</si>
  <si>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</si>
  <si>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</si>
  <si>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</si>
  <si>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</si>
  <si>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</si>
  <si>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</si>
  <si>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</si>
  <si>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</si>
  <si>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</si>
  <si>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</si>
  <si>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</si>
  <si>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</si>
  <si>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</si>
  <si>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</si>
  <si>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</si>
  <si>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</si>
  <si>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</si>
  <si>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TIPTON                        </t>
  </si>
  <si>
    <t xml:space="preserve">DAVIDSON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</si>
  <si>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</si>
  <si>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</si>
  <si>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</si>
  <si>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</si>
  <si>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</si>
  <si>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</si>
  <si>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</si>
  <si>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</si>
  <si>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</si>
  <si>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 xml:space="preserve">TULSA CHARTER: KIPP TULSA     </t>
  </si>
  <si>
    <t>E006</t>
  </si>
  <si>
    <t xml:space="preserve">DEBORAH BROWN (CHARTER)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</si>
  <si>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</si>
  <si>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</si>
  <si>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</si>
  <si>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</si>
  <si>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</si>
  <si>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</si>
  <si>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</si>
  <si>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</si>
  <si>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</si>
  <si>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</si>
  <si>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</si>
  <si>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</si>
  <si>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</si>
  <si>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</si>
  <si>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</si>
  <si>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</si>
  <si>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</si>
  <si>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</si>
  <si>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</si>
  <si>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</si>
  <si>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</si>
  <si>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</si>
  <si>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</si>
  <si>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</si>
  <si>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</si>
  <si>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</si>
  <si>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</si>
  <si>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</si>
  <si>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</si>
  <si>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</si>
  <si>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</si>
  <si>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</si>
  <si>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</si>
  <si>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</si>
  <si>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</si>
  <si>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</si>
  <si>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</si>
  <si>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</si>
  <si>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</si>
  <si>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</si>
  <si>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</si>
  <si>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</si>
  <si>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</si>
  <si>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</si>
  <si>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</si>
  <si>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</si>
  <si>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</si>
  <si>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</si>
  <si>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</si>
  <si>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</si>
  <si>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</si>
  <si>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</si>
  <si>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E020</t>
  </si>
  <si>
    <t>J001</t>
  </si>
  <si>
    <t>E017</t>
  </si>
  <si>
    <t>E018</t>
  </si>
  <si>
    <t>E019</t>
  </si>
  <si>
    <t>G005</t>
  </si>
  <si>
    <t>Col. 1</t>
  </si>
  <si>
    <t>Col. 2</t>
  </si>
  <si>
    <t>Col. 3</t>
  </si>
  <si>
    <t>(Col. 2 - Col. 1)</t>
  </si>
  <si>
    <t>Differences</t>
  </si>
  <si>
    <t>Col. 4</t>
  </si>
  <si>
    <t xml:space="preserve"> </t>
  </si>
  <si>
    <t>No Foundation</t>
  </si>
  <si>
    <t>No Salary Incent.</t>
  </si>
  <si>
    <t xml:space="preserve">OKLAHOMA YOUTH ACADEMY        </t>
  </si>
  <si>
    <t xml:space="preserve">TULSA LEGACY CHARTER SCHL INC </t>
  </si>
  <si>
    <t xml:space="preserve">TULSA CHARTER: COLLEGE BOUND  </t>
  </si>
  <si>
    <t xml:space="preserve">TULSA CHARTER: HONOR ACADEMY  </t>
  </si>
  <si>
    <t>TULSA CHARTER: COLLEGIATE HALL</t>
  </si>
  <si>
    <t>LANGSTON HUGHES ACAD ARTS-TECH</t>
  </si>
  <si>
    <t>* Salary Incentive Factor times 20 Mills</t>
  </si>
  <si>
    <t xml:space="preserve">HUGO                          </t>
  </si>
  <si>
    <t xml:space="preserve">FARGO                         </t>
  </si>
  <si>
    <t>E021</t>
  </si>
  <si>
    <t>E024</t>
  </si>
  <si>
    <t>G008</t>
  </si>
  <si>
    <t>Districts (512) &amp; Charters (28)</t>
  </si>
  <si>
    <t>(Col. 3 ÷ Col. 1)</t>
  </si>
  <si>
    <t>Growth/Loss</t>
  </si>
  <si>
    <t>Percentage</t>
  </si>
  <si>
    <t>FY2019</t>
  </si>
  <si>
    <t>J002</t>
  </si>
  <si>
    <t xml:space="preserve">ACADEMY OF SEMINOLE </t>
  </si>
  <si>
    <t>J003</t>
  </si>
  <si>
    <t xml:space="preserve">LE MONDE INTERNATIONAL </t>
  </si>
  <si>
    <t>New Charters</t>
  </si>
  <si>
    <t>Virtual Charters</t>
  </si>
  <si>
    <t xml:space="preserve">70 O. S. § 3.142 (B)(1) For the purpose of calculating weighted average daily membership pursuant to Section 18-201.1 of this title and State Aid pursuant to Section 18-200.1 of this title, the weighted average daily membership for the first year of operation and each year thereafter of a full-time virtual charter school shall be determined by multiplying the actual enrollment of students as of August 1 by 1.333. </t>
  </si>
  <si>
    <t xml:space="preserve">70 O.S. § 3-142 (B)(2)  The weighted average daily membership for the first year of operation of a charter school shall be determined initially by multiplying the actual enrollment of students as of August 1 by 1.333.  </t>
  </si>
  <si>
    <t>Initial Adjusted</t>
  </si>
  <si>
    <t>08/10/18</t>
  </si>
  <si>
    <t xml:space="preserve">OLUSTEE-ELDORADO              </t>
  </si>
  <si>
    <t xml:space="preserve">OKC CHARTER SANTA FE SOUTH    </t>
  </si>
  <si>
    <t>OKC CHARTER: DOVE SCIENCE ACAD</t>
  </si>
  <si>
    <t xml:space="preserve">EPIC BLENDED LEARNING CHARTER </t>
  </si>
  <si>
    <t xml:space="preserve">CARLTON LANDING ACADEMY       </t>
  </si>
  <si>
    <t xml:space="preserve">DOVE SCHOOLS OF TULSA         </t>
  </si>
  <si>
    <t>Allocation</t>
  </si>
  <si>
    <t>Found. $1,751.44</t>
  </si>
  <si>
    <t>Salary* $83.53</t>
  </si>
  <si>
    <t>Total $3,422.04</t>
  </si>
  <si>
    <t>Midyear Adjusted</t>
  </si>
  <si>
    <t>01/07/19</t>
  </si>
  <si>
    <t>Found. $1,756.76</t>
  </si>
  <si>
    <t>Salary* $83.95</t>
  </si>
  <si>
    <t>Total $3,435.76</t>
  </si>
  <si>
    <t>Found. $5.32</t>
  </si>
  <si>
    <t>Salary* $0.42</t>
  </si>
  <si>
    <t>Total    $13.72</t>
  </si>
  <si>
    <t>The Statewide Virtual Charter Schools and "New" FY2019 Charter Schools are based on August 1, enrollment counts in Column 1</t>
  </si>
  <si>
    <t>X</t>
  </si>
  <si>
    <t>Changed to 2019 high year weighted ADM</t>
  </si>
  <si>
    <t>FY2018</t>
  </si>
  <si>
    <t>Final</t>
  </si>
  <si>
    <t>Found. $1,573.00</t>
  </si>
  <si>
    <t>Salary* $72.96</t>
  </si>
  <si>
    <t>Total $3,032.20</t>
  </si>
  <si>
    <t>06/08/18</t>
  </si>
  <si>
    <t>Found. $183.76</t>
  </si>
  <si>
    <t>Salary* $10.99</t>
  </si>
  <si>
    <t>Total    $403.56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</si>
</sst>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9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4" fillId="0" borderId="0" xfId="0" applyFont="1" applyFill="1" applyBorder="1"/>
    <xf numFmtId="42" fontId="4" fillId="0" borderId="0" xfId="0" applyNumberFormat="1" applyFont="1" applyFill="1" applyBorder="1"/>
    <xf numFmtId="42" fontId="4" fillId="0" borderId="7" xfId="0" applyNumberFormat="1" applyFont="1" applyFill="1" applyBorder="1"/>
    <xf numFmtId="0" fontId="4" fillId="0" borderId="0" xfId="0" applyFont="1" applyBorder="1"/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2" xfId="0" applyFont="1" applyFill="1" applyBorder="1" applyAlignment="1">
      <alignment horizontal="center"/>
    </xf>
    <xf numFmtId="42" fontId="4" fillId="0" borderId="3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5" xfId="0" applyFont="1" applyFill="1" applyBorder="1"/>
    <xf numFmtId="42" fontId="4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3" fontId="4" fillId="0" borderId="0" xfId="0" quotePrefix="1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/>
    <xf numFmtId="3" fontId="4" fillId="0" borderId="7" xfId="0" quotePrefix="1" applyNumberFormat="1" applyFont="1" applyFill="1" applyBorder="1" applyAlignment="1">
      <alignment horizontal="center"/>
    </xf>
    <xf numFmtId="42" fontId="4" fillId="0" borderId="1" xfId="0" applyNumberFormat="1" applyFont="1" applyFill="1" applyBorder="1"/>
    <xf numFmtId="0" fontId="3" fillId="0" borderId="1" xfId="1" applyFont="1" applyFill="1" applyBorder="1" applyAlignment="1">
      <alignment horizontal="left"/>
    </xf>
    <xf numFmtId="0" fontId="3" fillId="0" borderId="0" xfId="1" applyFont="1" applyFill="1" applyBorder="1"/>
    <xf numFmtId="0" fontId="3" fillId="0" borderId="5" xfId="1" applyFont="1" applyFill="1" applyBorder="1"/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/>
    <xf numFmtId="0" fontId="4" fillId="0" borderId="8" xfId="1" applyFont="1" applyFill="1" applyBorder="1"/>
    <xf numFmtId="42" fontId="4" fillId="0" borderId="6" xfId="0" applyNumberFormat="1" applyFont="1" applyFill="1" applyBorder="1"/>
    <xf numFmtId="0" fontId="5" fillId="0" borderId="0" xfId="1" applyFont="1" applyFill="1" applyAlignment="1">
      <alignment horizontal="left"/>
    </xf>
    <xf numFmtId="0" fontId="5" fillId="0" borderId="0" xfId="1" applyFont="1" applyFill="1"/>
    <xf numFmtId="42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/>
    <xf numFmtId="10" fontId="4" fillId="0" borderId="5" xfId="0" applyNumberFormat="1" applyFont="1" applyFill="1" applyBorder="1"/>
    <xf numFmtId="10" fontId="4" fillId="0" borderId="8" xfId="0" applyNumberFormat="1" applyFont="1" applyFill="1" applyBorder="1"/>
    <xf numFmtId="0" fontId="4" fillId="2" borderId="1" xfId="3" applyFont="1" applyFill="1" applyBorder="1"/>
    <xf numFmtId="0" fontId="4" fillId="2" borderId="0" xfId="3" applyFont="1" applyFill="1" applyBorder="1"/>
    <xf numFmtId="0" fontId="8" fillId="3" borderId="1" xfId="0" applyFont="1" applyFill="1" applyBorder="1" applyAlignment="1"/>
    <xf numFmtId="0" fontId="3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5" xfId="0" applyFont="1" applyFill="1" applyBorder="1" applyAlignment="1"/>
    <xf numFmtId="0" fontId="5" fillId="2" borderId="1" xfId="0" applyFont="1" applyFill="1" applyBorder="1" applyAlignment="1"/>
    <xf numFmtId="0" fontId="8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0" fillId="0" borderId="0" xfId="0"/>
    <xf numFmtId="0" fontId="4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3" fontId="4" fillId="0" borderId="10" xfId="0" quotePrefix="1" applyNumberFormat="1" applyFont="1" applyFill="1" applyBorder="1" applyAlignment="1">
      <alignment horizontal="center"/>
    </xf>
    <xf numFmtId="3" fontId="4" fillId="0" borderId="11" xfId="0" quotePrefix="1" applyNumberFormat="1" applyFont="1" applyFill="1" applyBorder="1" applyAlignment="1">
      <alignment horizontal="center"/>
    </xf>
    <xf numFmtId="42" fontId="4" fillId="0" borderId="10" xfId="0" applyNumberFormat="1" applyFont="1" applyFill="1" applyBorder="1"/>
    <xf numFmtId="42" fontId="4" fillId="0" borderId="11" xfId="0" applyNumberFormat="1" applyFont="1" applyFill="1" applyBorder="1"/>
    <xf numFmtId="3" fontId="4" fillId="0" borderId="10" xfId="0" applyNumberFormat="1" applyFont="1" applyBorder="1"/>
    <xf numFmtId="3" fontId="4" fillId="3" borderId="10" xfId="0" applyNumberFormat="1" applyFont="1" applyFill="1" applyBorder="1"/>
    <xf numFmtId="3" fontId="4" fillId="2" borderId="10" xfId="0" applyNumberFormat="1" applyFont="1" applyFill="1" applyBorder="1"/>
    <xf numFmtId="3" fontId="4" fillId="0" borderId="10" xfId="0" applyNumberFormat="1" applyFont="1" applyFill="1" applyBorder="1"/>
    <xf numFmtId="37" fontId="4" fillId="0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" xfId="0" applyBorder="1"/>
    <xf numFmtId="0" fontId="3" fillId="3" borderId="1" xfId="0" applyFont="1" applyFill="1" applyBorder="1"/>
    <xf numFmtId="0" fontId="3" fillId="3" borderId="0" xfId="0" applyFont="1" applyFill="1" applyBorder="1"/>
    <xf numFmtId="42" fontId="4" fillId="0" borderId="10" xfId="0" applyNumberFormat="1" applyFont="1" applyBorder="1"/>
    <xf numFmtId="0" fontId="3" fillId="0" borderId="1" xfId="0" applyFont="1" applyFill="1" applyBorder="1"/>
    <xf numFmtId="0" fontId="3" fillId="0" borderId="0" xfId="0" applyFont="1" applyFill="1" applyBorder="1"/>
    <xf numFmtId="0" fontId="4" fillId="0" borderId="1" xfId="3" applyFont="1" applyFill="1" applyBorder="1"/>
    <xf numFmtId="0" fontId="4" fillId="0" borderId="0" xfId="3" applyFont="1" applyFill="1" applyBorder="1"/>
    <xf numFmtId="0" fontId="4" fillId="0" borderId="3" xfId="0" applyFont="1" applyFill="1" applyBorder="1" applyAlignment="1">
      <alignment horizontal="center"/>
    </xf>
    <xf numFmtId="0" fontId="4" fillId="0" borderId="7" xfId="0" applyFont="1" applyFill="1" applyBorder="1"/>
    <xf numFmtId="37" fontId="4" fillId="0" borderId="8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37" fontId="4" fillId="0" borderId="14" xfId="0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6" fillId="4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0" xfId="1" applyFont="1" applyFill="1" applyBorder="1" applyAlignment="1">
      <alignment horizontal="center" vertical="top" wrapText="1"/>
    </xf>
    <xf numFmtId="0" fontId="7" fillId="3" borderId="1" xfId="1" applyFont="1" applyFill="1" applyBorder="1" applyAlignment="1">
      <alignment horizontal="center" wrapText="1"/>
    </xf>
    <xf numFmtId="0" fontId="7" fillId="3" borderId="0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90" wrapText="1"/>
    </xf>
    <xf numFmtId="0" fontId="4" fillId="0" borderId="6" xfId="0" applyFont="1" applyFill="1" applyBorder="1" applyAlignment="1">
      <alignment horizontal="center" textRotation="90" wrapText="1"/>
    </xf>
    <xf numFmtId="0" fontId="4" fillId="0" borderId="12" xfId="0" applyFont="1" applyFill="1" applyBorder="1" applyAlignment="1">
      <alignment horizontal="center" textRotation="90" wrapText="1"/>
    </xf>
    <xf numFmtId="0" fontId="4" fillId="0" borderId="13" xfId="0" applyFont="1" applyFill="1" applyBorder="1" applyAlignment="1">
      <alignment horizontal="center" textRotation="90" wrapText="1"/>
    </xf>
    <xf numFmtId="0" fontId="4" fillId="0" borderId="14" xfId="0" applyFont="1" applyFill="1" applyBorder="1" applyAlignment="1">
      <alignment horizontal="center" textRotation="90" wrapText="1"/>
    </xf>
    <xf numFmtId="0" fontId="0" fillId="0" borderId="4" xfId="0" applyBorder="1" applyAlignment="1">
      <alignment horizontal="center" textRotation="90" wrapText="1"/>
    </xf>
    <xf numFmtId="0" fontId="0" fillId="0" borderId="5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 wrapText="1"/>
    </xf>
  </cellXfs>
  <cellStyles count="6">
    <cellStyle name="Normal" xfId="0" builtinId="0"/>
    <cellStyle name="Normal 11" xfId="5"/>
    <cellStyle name="Normal 21" xfId="4"/>
    <cellStyle name="Normal 6" xfId="2"/>
    <cellStyle name="Normal 7" xfId="3"/>
    <cellStyle name="Normal_FY15 Midyear Alloc.123114" xfId="1"/>
  </cellStyles>
  <dxfs count="12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57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RowHeight="12.75" x14ac:dyDescent="0.2"/>
  <cols>
    <col min="1" max="1" width="4.42578125" style="34" customWidth="1"/>
    <col min="2" max="2" width="16.7109375" style="10" customWidth="1"/>
    <col min="3" max="3" width="6.7109375" style="10" customWidth="1"/>
    <col min="4" max="4" width="30.7109375" style="10" customWidth="1"/>
    <col min="5" max="5" width="16.5703125" style="10" customWidth="1"/>
    <col min="6" max="6" width="17.28515625" style="10" customWidth="1"/>
    <col min="7" max="7" width="14.5703125" style="31" customWidth="1"/>
    <col min="8" max="8" width="12.7109375" style="10" bestFit="1" customWidth="1"/>
    <col min="9" max="9" width="4.42578125" style="32" customWidth="1"/>
    <col min="10" max="10" width="4.28515625" style="32" customWidth="1"/>
    <col min="11" max="11" width="4.7109375" style="48" customWidth="1"/>
    <col min="12" max="12" width="5.140625" bestFit="1" customWidth="1"/>
    <col min="14" max="14" width="12.28515625" bestFit="1" customWidth="1"/>
    <col min="15" max="15" width="11.28515625" bestFit="1" customWidth="1"/>
    <col min="16" max="16" width="9.85546875" bestFit="1" customWidth="1"/>
    <col min="17" max="17" width="2.7109375" customWidth="1"/>
    <col min="18" max="18" width="13.28515625" bestFit="1" customWidth="1"/>
    <col min="19" max="19" width="5.140625" customWidth="1"/>
    <col min="20" max="20" width="15.85546875" customWidth="1"/>
    <col min="25" max="26" width="10.5703125" bestFit="1" customWidth="1"/>
    <col min="58" max="67" width="9.140625" style="4"/>
    <col min="68" max="16384" width="9.140625" style="10"/>
  </cols>
  <sheetData>
    <row r="1" spans="1:67" ht="12.75" customHeight="1" x14ac:dyDescent="0.2">
      <c r="A1" s="5" t="s">
        <v>878</v>
      </c>
      <c r="B1" s="6"/>
      <c r="C1" s="6"/>
      <c r="D1" s="7"/>
      <c r="E1" s="8" t="s">
        <v>863</v>
      </c>
      <c r="F1" s="49" t="s">
        <v>864</v>
      </c>
      <c r="G1" s="9" t="s">
        <v>865</v>
      </c>
      <c r="H1" s="35" t="s">
        <v>868</v>
      </c>
      <c r="I1" s="89" t="s">
        <v>870</v>
      </c>
      <c r="J1" s="92" t="s">
        <v>871</v>
      </c>
      <c r="K1" s="95" t="s">
        <v>919</v>
      </c>
    </row>
    <row r="2" spans="1:67" ht="13.5" customHeight="1" x14ac:dyDescent="0.2">
      <c r="A2" s="41"/>
      <c r="B2" s="42" t="s">
        <v>893</v>
      </c>
      <c r="C2" s="43"/>
      <c r="D2" s="44"/>
      <c r="E2" s="50" t="s">
        <v>888</v>
      </c>
      <c r="F2" s="50" t="s">
        <v>888</v>
      </c>
      <c r="G2" s="13" t="s">
        <v>866</v>
      </c>
      <c r="H2" s="14" t="s">
        <v>885</v>
      </c>
      <c r="I2" s="90"/>
      <c r="J2" s="93"/>
      <c r="K2" s="96"/>
    </row>
    <row r="3" spans="1:67" ht="12.75" customHeight="1" x14ac:dyDescent="0.2">
      <c r="A3" s="45"/>
      <c r="B3" s="42" t="s">
        <v>894</v>
      </c>
      <c r="C3" s="43"/>
      <c r="D3" s="44"/>
      <c r="E3" s="51" t="s">
        <v>897</v>
      </c>
      <c r="F3" s="51" t="s">
        <v>909</v>
      </c>
      <c r="G3" s="13" t="s">
        <v>867</v>
      </c>
      <c r="H3" s="14" t="s">
        <v>886</v>
      </c>
      <c r="I3" s="90"/>
      <c r="J3" s="93"/>
      <c r="K3" s="96"/>
    </row>
    <row r="4" spans="1:67" ht="12.75" customHeight="1" x14ac:dyDescent="0.2">
      <c r="A4" s="46"/>
      <c r="B4" s="43"/>
      <c r="C4" s="43"/>
      <c r="D4" s="44"/>
      <c r="E4" s="52" t="s">
        <v>905</v>
      </c>
      <c r="F4" s="52" t="s">
        <v>905</v>
      </c>
      <c r="G4" s="13"/>
      <c r="H4" s="14" t="s">
        <v>887</v>
      </c>
      <c r="I4" s="90"/>
      <c r="J4" s="93"/>
      <c r="K4" s="96"/>
    </row>
    <row r="5" spans="1:67" x14ac:dyDescent="0.2">
      <c r="A5" s="86"/>
      <c r="B5" s="87"/>
      <c r="C5" s="87"/>
      <c r="D5" s="88"/>
      <c r="E5" s="53" t="s">
        <v>898</v>
      </c>
      <c r="F5" s="53" t="s">
        <v>910</v>
      </c>
      <c r="G5" s="13"/>
      <c r="H5" s="12"/>
      <c r="I5" s="90"/>
      <c r="J5" s="93"/>
      <c r="K5" s="96"/>
    </row>
    <row r="6" spans="1:67" x14ac:dyDescent="0.2">
      <c r="A6" s="86"/>
      <c r="B6" s="87"/>
      <c r="C6" s="87"/>
      <c r="D6" s="88"/>
      <c r="E6" s="53" t="s">
        <v>906</v>
      </c>
      <c r="F6" s="53" t="s">
        <v>911</v>
      </c>
      <c r="G6" s="15" t="s">
        <v>914</v>
      </c>
      <c r="H6" s="12"/>
      <c r="I6" s="90"/>
      <c r="J6" s="93"/>
      <c r="K6" s="96"/>
    </row>
    <row r="7" spans="1:67" x14ac:dyDescent="0.2">
      <c r="A7" s="11"/>
      <c r="B7" s="1"/>
      <c r="C7" s="1"/>
      <c r="D7" s="12"/>
      <c r="E7" s="53" t="s">
        <v>907</v>
      </c>
      <c r="F7" s="53" t="s">
        <v>912</v>
      </c>
      <c r="G7" s="15" t="s">
        <v>915</v>
      </c>
      <c r="H7" s="12"/>
      <c r="I7" s="90"/>
      <c r="J7" s="93"/>
      <c r="K7" s="96"/>
    </row>
    <row r="8" spans="1:67" ht="13.5" thickBot="1" x14ac:dyDescent="0.25">
      <c r="A8" s="16" t="s">
        <v>0</v>
      </c>
      <c r="B8" s="17"/>
      <c r="C8" s="18" t="s">
        <v>1</v>
      </c>
      <c r="D8" s="19"/>
      <c r="E8" s="54" t="s">
        <v>908</v>
      </c>
      <c r="F8" s="54" t="s">
        <v>913</v>
      </c>
      <c r="G8" s="20" t="s">
        <v>916</v>
      </c>
      <c r="H8" s="36"/>
      <c r="I8" s="91"/>
      <c r="J8" s="94"/>
      <c r="K8" s="97"/>
    </row>
    <row r="9" spans="1:67" s="33" customFormat="1" x14ac:dyDescent="0.2">
      <c r="A9" s="66" t="s">
        <v>2</v>
      </c>
      <c r="B9" s="63" t="s">
        <v>3</v>
      </c>
      <c r="C9" s="63" t="s">
        <v>4</v>
      </c>
      <c r="D9" s="63" t="s">
        <v>5</v>
      </c>
      <c r="E9" s="57">
        <v>689938</v>
      </c>
      <c r="F9" s="57">
        <v>691642</v>
      </c>
      <c r="G9" s="2">
        <f>SUM(F9-E9)</f>
        <v>1704</v>
      </c>
      <c r="H9" s="37">
        <f>ROUND(G9/E9,4)</f>
        <v>2.5000000000000001E-3</v>
      </c>
      <c r="I9" s="47" t="s">
        <v>869</v>
      </c>
      <c r="J9" s="77" t="s">
        <v>869</v>
      </c>
      <c r="K9" s="65" t="s">
        <v>869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 s="1"/>
      <c r="BG9" s="1"/>
      <c r="BH9" s="1"/>
      <c r="BI9" s="1"/>
      <c r="BJ9" s="1"/>
      <c r="BK9" s="1"/>
      <c r="BL9" s="1"/>
      <c r="BM9" s="1"/>
      <c r="BN9" s="1"/>
      <c r="BO9" s="1"/>
    </row>
    <row r="10" spans="1:67" s="33" customFormat="1" x14ac:dyDescent="0.2">
      <c r="A10" s="66" t="s">
        <v>2</v>
      </c>
      <c r="B10" s="63" t="s">
        <v>3</v>
      </c>
      <c r="C10" s="63" t="s">
        <v>6</v>
      </c>
      <c r="D10" s="63" t="s">
        <v>7</v>
      </c>
      <c r="E10" s="57">
        <v>3348542</v>
      </c>
      <c r="F10" s="57">
        <v>3342757</v>
      </c>
      <c r="G10" s="2">
        <f>SUM(F10-E10)</f>
        <v>-5785</v>
      </c>
      <c r="H10" s="37">
        <f t="shared" ref="H10:H73" si="0">ROUND(G10/E10,4)</f>
        <v>-1.6999999999999999E-3</v>
      </c>
      <c r="I10" s="47" t="s">
        <v>869</v>
      </c>
      <c r="J10" s="77" t="s">
        <v>869</v>
      </c>
      <c r="K10" s="65" t="s">
        <v>869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 s="1"/>
      <c r="BG10" s="1"/>
      <c r="BH10" s="1"/>
      <c r="BI10" s="1"/>
      <c r="BJ10" s="1"/>
      <c r="BK10" s="1"/>
      <c r="BL10" s="1"/>
      <c r="BM10" s="1"/>
      <c r="BN10" s="1"/>
      <c r="BO10" s="1"/>
    </row>
    <row r="11" spans="1:67" s="33" customFormat="1" x14ac:dyDescent="0.2">
      <c r="A11" s="66" t="s">
        <v>2</v>
      </c>
      <c r="B11" s="63" t="s">
        <v>3</v>
      </c>
      <c r="C11" s="63" t="s">
        <v>8</v>
      </c>
      <c r="D11" s="63" t="s">
        <v>9</v>
      </c>
      <c r="E11" s="57">
        <v>1213094</v>
      </c>
      <c r="F11" s="57">
        <v>1213955</v>
      </c>
      <c r="G11" s="2">
        <f t="shared" ref="G11:G73" si="1">SUM(F11-E11)</f>
        <v>861</v>
      </c>
      <c r="H11" s="37">
        <f t="shared" si="0"/>
        <v>6.9999999999999999E-4</v>
      </c>
      <c r="I11" s="47" t="s">
        <v>869</v>
      </c>
      <c r="J11" s="77" t="s">
        <v>869</v>
      </c>
      <c r="K11" s="65" t="s">
        <v>869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 s="1"/>
      <c r="BG11" s="1"/>
      <c r="BH11" s="1"/>
      <c r="BI11" s="1"/>
      <c r="BJ11" s="1"/>
      <c r="BK11" s="1"/>
      <c r="BL11" s="1"/>
      <c r="BM11" s="1"/>
      <c r="BN11" s="1"/>
      <c r="BO11" s="1"/>
    </row>
    <row r="12" spans="1:67" s="33" customFormat="1" x14ac:dyDescent="0.2">
      <c r="A12" s="66" t="s">
        <v>2</v>
      </c>
      <c r="B12" s="63" t="s">
        <v>3</v>
      </c>
      <c r="C12" s="63" t="s">
        <v>10</v>
      </c>
      <c r="D12" s="63" t="s">
        <v>11</v>
      </c>
      <c r="E12" s="57">
        <v>1783637</v>
      </c>
      <c r="F12" s="57">
        <v>1783210</v>
      </c>
      <c r="G12" s="2">
        <f t="shared" si="1"/>
        <v>-427</v>
      </c>
      <c r="H12" s="37">
        <f t="shared" si="0"/>
        <v>-2.0000000000000001E-4</v>
      </c>
      <c r="I12" s="47" t="s">
        <v>869</v>
      </c>
      <c r="J12" s="77" t="s">
        <v>869</v>
      </c>
      <c r="K12" s="65" t="s">
        <v>869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 s="1"/>
      <c r="BG12" s="1"/>
      <c r="BH12" s="1"/>
      <c r="BI12" s="1"/>
      <c r="BJ12" s="1"/>
      <c r="BK12" s="1"/>
      <c r="BL12" s="1"/>
      <c r="BM12" s="1"/>
      <c r="BN12" s="1"/>
      <c r="BO12" s="1"/>
    </row>
    <row r="13" spans="1:67" s="33" customFormat="1" x14ac:dyDescent="0.2">
      <c r="A13" s="66" t="s">
        <v>2</v>
      </c>
      <c r="B13" s="63" t="s">
        <v>3</v>
      </c>
      <c r="C13" s="63" t="s">
        <v>12</v>
      </c>
      <c r="D13" s="63" t="s">
        <v>13</v>
      </c>
      <c r="E13" s="57">
        <v>813204</v>
      </c>
      <c r="F13" s="57">
        <v>853860</v>
      </c>
      <c r="G13" s="2">
        <f t="shared" si="1"/>
        <v>40656</v>
      </c>
      <c r="H13" s="37">
        <f t="shared" si="0"/>
        <v>0.05</v>
      </c>
      <c r="I13" s="47" t="s">
        <v>869</v>
      </c>
      <c r="J13" s="77" t="s">
        <v>869</v>
      </c>
      <c r="K13" s="65" t="s">
        <v>918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 s="1"/>
      <c r="BG13" s="1"/>
      <c r="BH13" s="1"/>
      <c r="BI13" s="1"/>
      <c r="BJ13" s="1"/>
      <c r="BK13" s="1"/>
      <c r="BL13" s="1"/>
      <c r="BM13" s="1"/>
      <c r="BN13" s="1"/>
      <c r="BO13" s="1"/>
    </row>
    <row r="14" spans="1:67" s="33" customFormat="1" x14ac:dyDescent="0.2">
      <c r="A14" s="66" t="s">
        <v>2</v>
      </c>
      <c r="B14" s="63" t="s">
        <v>3</v>
      </c>
      <c r="C14" s="63" t="s">
        <v>14</v>
      </c>
      <c r="D14" s="63" t="s">
        <v>15</v>
      </c>
      <c r="E14" s="57">
        <v>518122</v>
      </c>
      <c r="F14" s="57">
        <v>516730</v>
      </c>
      <c r="G14" s="2">
        <f t="shared" si="1"/>
        <v>-1392</v>
      </c>
      <c r="H14" s="37">
        <f t="shared" si="0"/>
        <v>-2.7000000000000001E-3</v>
      </c>
      <c r="I14" s="47" t="s">
        <v>869</v>
      </c>
      <c r="J14" s="77" t="s">
        <v>869</v>
      </c>
      <c r="K14" s="65" t="s">
        <v>869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 s="1"/>
      <c r="BG14" s="1"/>
      <c r="BH14" s="1"/>
      <c r="BI14" s="1"/>
      <c r="BJ14" s="1"/>
      <c r="BK14" s="1"/>
      <c r="BL14" s="1"/>
      <c r="BM14" s="1"/>
      <c r="BN14" s="1"/>
      <c r="BO14" s="1"/>
    </row>
    <row r="15" spans="1:67" s="33" customFormat="1" x14ac:dyDescent="0.2">
      <c r="A15" s="66" t="s">
        <v>2</v>
      </c>
      <c r="B15" s="63" t="s">
        <v>3</v>
      </c>
      <c r="C15" s="63" t="s">
        <v>16</v>
      </c>
      <c r="D15" s="63" t="s">
        <v>17</v>
      </c>
      <c r="E15" s="57">
        <v>1299272</v>
      </c>
      <c r="F15" s="57">
        <v>1285019</v>
      </c>
      <c r="G15" s="2">
        <f t="shared" si="1"/>
        <v>-14253</v>
      </c>
      <c r="H15" s="37">
        <f t="shared" si="0"/>
        <v>-1.0999999999999999E-2</v>
      </c>
      <c r="I15" s="47" t="s">
        <v>869</v>
      </c>
      <c r="J15" s="77" t="s">
        <v>869</v>
      </c>
      <c r="K15" s="65" t="s">
        <v>869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 s="1"/>
      <c r="BG15" s="1"/>
      <c r="BH15" s="1"/>
      <c r="BI15" s="1"/>
      <c r="BJ15" s="1"/>
      <c r="BK15" s="1"/>
      <c r="BL15" s="1"/>
      <c r="BM15" s="1"/>
      <c r="BN15" s="1"/>
      <c r="BO15" s="1"/>
    </row>
    <row r="16" spans="1:67" s="33" customFormat="1" x14ac:dyDescent="0.2">
      <c r="A16" s="66" t="s">
        <v>2</v>
      </c>
      <c r="B16" s="63" t="s">
        <v>3</v>
      </c>
      <c r="C16" s="63" t="s">
        <v>18</v>
      </c>
      <c r="D16" s="63" t="s">
        <v>19</v>
      </c>
      <c r="E16" s="57">
        <v>5024342</v>
      </c>
      <c r="F16" s="57">
        <v>4896752</v>
      </c>
      <c r="G16" s="2">
        <f t="shared" si="1"/>
        <v>-127590</v>
      </c>
      <c r="H16" s="37">
        <f t="shared" si="0"/>
        <v>-2.5399999999999999E-2</v>
      </c>
      <c r="I16" s="47" t="s">
        <v>869</v>
      </c>
      <c r="J16" s="77" t="s">
        <v>869</v>
      </c>
      <c r="K16" s="65" t="s">
        <v>869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 s="1"/>
      <c r="BG16" s="1"/>
      <c r="BH16" s="1"/>
      <c r="BI16" s="1"/>
      <c r="BJ16" s="1"/>
      <c r="BK16" s="1"/>
      <c r="BL16" s="1"/>
      <c r="BM16" s="1"/>
      <c r="BN16" s="1"/>
      <c r="BO16" s="1"/>
    </row>
    <row r="17" spans="1:67" s="33" customFormat="1" x14ac:dyDescent="0.2">
      <c r="A17" s="66" t="s">
        <v>2</v>
      </c>
      <c r="B17" s="63" t="s">
        <v>3</v>
      </c>
      <c r="C17" s="63" t="s">
        <v>20</v>
      </c>
      <c r="D17" s="63" t="s">
        <v>21</v>
      </c>
      <c r="E17" s="57">
        <v>6094513</v>
      </c>
      <c r="F17" s="57">
        <v>6179985</v>
      </c>
      <c r="G17" s="2">
        <f t="shared" si="1"/>
        <v>85472</v>
      </c>
      <c r="H17" s="37">
        <f t="shared" si="0"/>
        <v>1.4E-2</v>
      </c>
      <c r="I17" s="47" t="s">
        <v>869</v>
      </c>
      <c r="J17" s="77" t="s">
        <v>869</v>
      </c>
      <c r="K17" s="65" t="s">
        <v>918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s="33" customFormat="1" x14ac:dyDescent="0.2">
      <c r="A18" s="66" t="s">
        <v>2</v>
      </c>
      <c r="B18" s="63" t="s">
        <v>3</v>
      </c>
      <c r="C18" s="63" t="s">
        <v>22</v>
      </c>
      <c r="D18" s="63" t="s">
        <v>23</v>
      </c>
      <c r="E18" s="57">
        <v>1072962</v>
      </c>
      <c r="F18" s="57">
        <v>1077325</v>
      </c>
      <c r="G18" s="2">
        <f t="shared" si="1"/>
        <v>4363</v>
      </c>
      <c r="H18" s="37">
        <f t="shared" si="0"/>
        <v>4.1000000000000003E-3</v>
      </c>
      <c r="I18" s="47" t="s">
        <v>869</v>
      </c>
      <c r="J18" s="77" t="s">
        <v>869</v>
      </c>
      <c r="K18" s="65" t="s">
        <v>869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s="33" customFormat="1" x14ac:dyDescent="0.2">
      <c r="A19" s="66" t="s">
        <v>24</v>
      </c>
      <c r="B19" s="63" t="s">
        <v>25</v>
      </c>
      <c r="C19" s="63" t="s">
        <v>26</v>
      </c>
      <c r="D19" s="63" t="s">
        <v>27</v>
      </c>
      <c r="E19" s="57">
        <v>24186</v>
      </c>
      <c r="F19" s="57">
        <v>21260</v>
      </c>
      <c r="G19" s="2">
        <f t="shared" si="1"/>
        <v>-2926</v>
      </c>
      <c r="H19" s="37">
        <f t="shared" si="0"/>
        <v>-0.121</v>
      </c>
      <c r="I19" s="47" t="s">
        <v>918</v>
      </c>
      <c r="J19" s="77" t="s">
        <v>918</v>
      </c>
      <c r="K19" s="65" t="s">
        <v>869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 s="1"/>
      <c r="BG19" s="1"/>
      <c r="BH19" s="1"/>
      <c r="BI19" s="1"/>
      <c r="BJ19" s="1"/>
      <c r="BK19" s="1"/>
      <c r="BL19" s="1"/>
      <c r="BM19" s="1"/>
      <c r="BN19" s="1"/>
      <c r="BO19" s="1"/>
    </row>
    <row r="20" spans="1:67" s="33" customFormat="1" x14ac:dyDescent="0.2">
      <c r="A20" s="66" t="s">
        <v>24</v>
      </c>
      <c r="B20" s="63" t="s">
        <v>25</v>
      </c>
      <c r="C20" s="63" t="s">
        <v>28</v>
      </c>
      <c r="D20" s="63" t="s">
        <v>29</v>
      </c>
      <c r="E20" s="57">
        <v>501908</v>
      </c>
      <c r="F20" s="57">
        <v>484447</v>
      </c>
      <c r="G20" s="2">
        <f t="shared" si="1"/>
        <v>-17461</v>
      </c>
      <c r="H20" s="37">
        <f t="shared" si="0"/>
        <v>-3.4799999999999998E-2</v>
      </c>
      <c r="I20" s="47" t="s">
        <v>918</v>
      </c>
      <c r="J20" s="77" t="s">
        <v>869</v>
      </c>
      <c r="K20" s="65" t="s">
        <v>869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 s="1"/>
      <c r="BG20" s="1"/>
      <c r="BH20" s="1"/>
      <c r="BI20" s="1"/>
      <c r="BJ20" s="1"/>
      <c r="BK20" s="1"/>
      <c r="BL20" s="1"/>
      <c r="BM20" s="1"/>
      <c r="BN20" s="1"/>
      <c r="BO20" s="1"/>
    </row>
    <row r="21" spans="1:67" s="33" customFormat="1" x14ac:dyDescent="0.2">
      <c r="A21" s="66" t="s">
        <v>24</v>
      </c>
      <c r="B21" s="63" t="s">
        <v>25</v>
      </c>
      <c r="C21" s="63" t="s">
        <v>30</v>
      </c>
      <c r="D21" s="63" t="s">
        <v>31</v>
      </c>
      <c r="E21" s="57">
        <v>398066</v>
      </c>
      <c r="F21" s="57">
        <v>271908</v>
      </c>
      <c r="G21" s="2">
        <f t="shared" si="1"/>
        <v>-126158</v>
      </c>
      <c r="H21" s="37">
        <f t="shared" si="0"/>
        <v>-0.31690000000000002</v>
      </c>
      <c r="I21" s="47" t="s">
        <v>918</v>
      </c>
      <c r="J21" s="77" t="s">
        <v>869</v>
      </c>
      <c r="K21" s="65" t="s">
        <v>918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 s="1"/>
      <c r="BG21" s="1"/>
      <c r="BH21" s="1"/>
      <c r="BI21" s="1"/>
      <c r="BJ21" s="1"/>
      <c r="BK21" s="1"/>
      <c r="BL21" s="1"/>
      <c r="BM21" s="1"/>
      <c r="BN21" s="1"/>
      <c r="BO21" s="1"/>
    </row>
    <row r="22" spans="1:67" s="33" customFormat="1" x14ac:dyDescent="0.2">
      <c r="A22" s="66" t="s">
        <v>32</v>
      </c>
      <c r="B22" s="63" t="s">
        <v>33</v>
      </c>
      <c r="C22" s="63" t="s">
        <v>34</v>
      </c>
      <c r="D22" s="63" t="s">
        <v>35</v>
      </c>
      <c r="E22" s="57">
        <v>1365841</v>
      </c>
      <c r="F22" s="57">
        <v>1361722</v>
      </c>
      <c r="G22" s="2">
        <f t="shared" si="1"/>
        <v>-4119</v>
      </c>
      <c r="H22" s="37">
        <f t="shared" si="0"/>
        <v>-3.0000000000000001E-3</v>
      </c>
      <c r="I22" s="47" t="s">
        <v>869</v>
      </c>
      <c r="J22" s="77" t="s">
        <v>869</v>
      </c>
      <c r="K22" s="65" t="s">
        <v>869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 s="1"/>
      <c r="BG22" s="1"/>
      <c r="BH22" s="1"/>
      <c r="BI22" s="1"/>
      <c r="BJ22" s="1"/>
      <c r="BK22" s="1"/>
      <c r="BL22" s="1"/>
      <c r="BM22" s="1"/>
      <c r="BN22" s="1"/>
      <c r="BO22" s="1"/>
    </row>
    <row r="23" spans="1:67" s="33" customFormat="1" x14ac:dyDescent="0.2">
      <c r="A23" s="66" t="s">
        <v>32</v>
      </c>
      <c r="B23" s="63" t="s">
        <v>33</v>
      </c>
      <c r="C23" s="63" t="s">
        <v>6</v>
      </c>
      <c r="D23" s="63" t="s">
        <v>36</v>
      </c>
      <c r="E23" s="57">
        <v>1488565</v>
      </c>
      <c r="F23" s="57">
        <v>1458897</v>
      </c>
      <c r="G23" s="2">
        <f t="shared" si="1"/>
        <v>-29668</v>
      </c>
      <c r="H23" s="37">
        <f t="shared" si="0"/>
        <v>-1.9900000000000001E-2</v>
      </c>
      <c r="I23" s="47" t="s">
        <v>869</v>
      </c>
      <c r="J23" s="77" t="s">
        <v>869</v>
      </c>
      <c r="K23" s="65" t="s">
        <v>869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 s="1"/>
      <c r="BG23" s="1"/>
      <c r="BH23" s="1"/>
      <c r="BI23" s="1"/>
      <c r="BJ23" s="1"/>
      <c r="BK23" s="1"/>
      <c r="BL23" s="1"/>
      <c r="BM23" s="1"/>
      <c r="BN23" s="1"/>
      <c r="BO23" s="1"/>
    </row>
    <row r="24" spans="1:67" s="33" customFormat="1" x14ac:dyDescent="0.2">
      <c r="A24" s="66" t="s">
        <v>32</v>
      </c>
      <c r="B24" s="63" t="s">
        <v>33</v>
      </c>
      <c r="C24" s="63" t="s">
        <v>37</v>
      </c>
      <c r="D24" s="63" t="s">
        <v>38</v>
      </c>
      <c r="E24" s="57">
        <v>1121516</v>
      </c>
      <c r="F24" s="57">
        <v>1114455</v>
      </c>
      <c r="G24" s="2">
        <f t="shared" si="1"/>
        <v>-7061</v>
      </c>
      <c r="H24" s="37">
        <f t="shared" si="0"/>
        <v>-6.3E-3</v>
      </c>
      <c r="I24" s="47" t="s">
        <v>869</v>
      </c>
      <c r="J24" s="77" t="s">
        <v>869</v>
      </c>
      <c r="K24" s="65" t="s">
        <v>869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 s="1"/>
      <c r="BG24" s="1"/>
      <c r="BH24" s="1"/>
      <c r="BI24" s="1"/>
      <c r="BJ24" s="1"/>
      <c r="BK24" s="1"/>
      <c r="BL24" s="1"/>
      <c r="BM24" s="1"/>
      <c r="BN24" s="1"/>
      <c r="BO24" s="1"/>
    </row>
    <row r="25" spans="1:67" s="33" customFormat="1" x14ac:dyDescent="0.2">
      <c r="A25" s="66" t="s">
        <v>32</v>
      </c>
      <c r="B25" s="63" t="s">
        <v>33</v>
      </c>
      <c r="C25" s="63" t="s">
        <v>39</v>
      </c>
      <c r="D25" s="63" t="s">
        <v>40</v>
      </c>
      <c r="E25" s="57">
        <v>3751545</v>
      </c>
      <c r="F25" s="57">
        <v>3889990</v>
      </c>
      <c r="G25" s="2">
        <f t="shared" si="1"/>
        <v>138445</v>
      </c>
      <c r="H25" s="37">
        <f t="shared" si="0"/>
        <v>3.6900000000000002E-2</v>
      </c>
      <c r="I25" s="47" t="s">
        <v>869</v>
      </c>
      <c r="J25" s="77" t="s">
        <v>869</v>
      </c>
      <c r="K25" s="65" t="s">
        <v>918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 s="1"/>
      <c r="BG25" s="1"/>
      <c r="BH25" s="1"/>
      <c r="BI25" s="1"/>
      <c r="BJ25" s="1"/>
      <c r="BK25" s="1"/>
      <c r="BL25" s="1"/>
      <c r="BM25" s="1"/>
      <c r="BN25" s="1"/>
      <c r="BO25" s="1"/>
    </row>
    <row r="26" spans="1:67" s="33" customFormat="1" x14ac:dyDescent="0.2">
      <c r="A26" s="66" t="s">
        <v>32</v>
      </c>
      <c r="B26" s="63" t="s">
        <v>33</v>
      </c>
      <c r="C26" s="63" t="s">
        <v>41</v>
      </c>
      <c r="D26" s="63" t="s">
        <v>42</v>
      </c>
      <c r="E26" s="57">
        <v>1982882</v>
      </c>
      <c r="F26" s="57">
        <v>2026333</v>
      </c>
      <c r="G26" s="2">
        <f t="shared" si="1"/>
        <v>43451</v>
      </c>
      <c r="H26" s="37">
        <f t="shared" si="0"/>
        <v>2.1899999999999999E-2</v>
      </c>
      <c r="I26" s="47" t="s">
        <v>869</v>
      </c>
      <c r="J26" s="77" t="s">
        <v>869</v>
      </c>
      <c r="K26" s="65" t="s">
        <v>918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 s="1"/>
      <c r="BG26" s="1"/>
      <c r="BH26" s="1"/>
      <c r="BI26" s="1"/>
      <c r="BJ26" s="1"/>
      <c r="BK26" s="1"/>
      <c r="BL26" s="1"/>
      <c r="BM26" s="1"/>
      <c r="BN26" s="1"/>
      <c r="BO26" s="1"/>
    </row>
    <row r="27" spans="1:67" s="33" customFormat="1" x14ac:dyDescent="0.2">
      <c r="A27" s="66" t="s">
        <v>32</v>
      </c>
      <c r="B27" s="63" t="s">
        <v>33</v>
      </c>
      <c r="C27" s="63" t="s">
        <v>43</v>
      </c>
      <c r="D27" s="63" t="s">
        <v>44</v>
      </c>
      <c r="E27" s="57">
        <v>896044</v>
      </c>
      <c r="F27" s="57">
        <v>877274</v>
      </c>
      <c r="G27" s="2">
        <f t="shared" si="1"/>
        <v>-18770</v>
      </c>
      <c r="H27" s="37">
        <f t="shared" si="0"/>
        <v>-2.0899999999999998E-2</v>
      </c>
      <c r="I27" s="47" t="s">
        <v>869</v>
      </c>
      <c r="J27" s="77" t="s">
        <v>869</v>
      </c>
      <c r="K27" s="65" t="s">
        <v>869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 s="1"/>
      <c r="BG27" s="1"/>
      <c r="BH27" s="1"/>
      <c r="BI27" s="1"/>
      <c r="BJ27" s="1"/>
      <c r="BK27" s="1"/>
      <c r="BL27" s="1"/>
      <c r="BM27" s="1"/>
      <c r="BN27" s="1"/>
      <c r="BO27" s="1"/>
    </row>
    <row r="28" spans="1:67" s="33" customFormat="1" x14ac:dyDescent="0.2">
      <c r="A28" s="66" t="s">
        <v>45</v>
      </c>
      <c r="B28" s="63" t="s">
        <v>46</v>
      </c>
      <c r="C28" s="63" t="s">
        <v>47</v>
      </c>
      <c r="D28" s="63" t="s">
        <v>48</v>
      </c>
      <c r="E28" s="57">
        <v>860418</v>
      </c>
      <c r="F28" s="57">
        <v>803970</v>
      </c>
      <c r="G28" s="2">
        <f t="shared" si="1"/>
        <v>-56448</v>
      </c>
      <c r="H28" s="37">
        <f t="shared" si="0"/>
        <v>-6.5600000000000006E-2</v>
      </c>
      <c r="I28" s="47" t="s">
        <v>869</v>
      </c>
      <c r="J28" s="77" t="s">
        <v>869</v>
      </c>
      <c r="K28" s="65" t="s">
        <v>869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 s="1"/>
      <c r="BG28" s="1"/>
      <c r="BH28" s="1"/>
      <c r="BI28" s="1"/>
      <c r="BJ28" s="1"/>
      <c r="BK28" s="1"/>
      <c r="BL28" s="1"/>
      <c r="BM28" s="1"/>
      <c r="BN28" s="1"/>
      <c r="BO28" s="1"/>
    </row>
    <row r="29" spans="1:67" s="33" customFormat="1" x14ac:dyDescent="0.2">
      <c r="A29" s="66" t="s">
        <v>45</v>
      </c>
      <c r="B29" s="63" t="s">
        <v>46</v>
      </c>
      <c r="C29" s="63" t="s">
        <v>49</v>
      </c>
      <c r="D29" s="63" t="s">
        <v>50</v>
      </c>
      <c r="E29" s="57">
        <v>28784</v>
      </c>
      <c r="F29" s="57">
        <v>12953</v>
      </c>
      <c r="G29" s="2">
        <f t="shared" si="1"/>
        <v>-15831</v>
      </c>
      <c r="H29" s="37">
        <f t="shared" si="0"/>
        <v>-0.55000000000000004</v>
      </c>
      <c r="I29" s="47" t="s">
        <v>918</v>
      </c>
      <c r="J29" s="77" t="s">
        <v>918</v>
      </c>
      <c r="K29" s="65" t="s">
        <v>869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 s="1"/>
      <c r="BG29" s="1"/>
      <c r="BH29" s="1"/>
      <c r="BI29" s="1"/>
      <c r="BJ29" s="1"/>
      <c r="BK29" s="1"/>
      <c r="BL29" s="1"/>
      <c r="BM29" s="1"/>
      <c r="BN29" s="1"/>
      <c r="BO29" s="1"/>
    </row>
    <row r="30" spans="1:67" s="33" customFormat="1" x14ac:dyDescent="0.2">
      <c r="A30" s="66" t="s">
        <v>45</v>
      </c>
      <c r="B30" s="63" t="s">
        <v>46</v>
      </c>
      <c r="C30" s="63" t="s">
        <v>51</v>
      </c>
      <c r="D30" s="63" t="s">
        <v>52</v>
      </c>
      <c r="E30" s="57">
        <v>66613</v>
      </c>
      <c r="F30" s="57">
        <v>69679</v>
      </c>
      <c r="G30" s="2">
        <f t="shared" si="1"/>
        <v>3066</v>
      </c>
      <c r="H30" s="37">
        <f t="shared" si="0"/>
        <v>4.5999999999999999E-2</v>
      </c>
      <c r="I30" s="47" t="s">
        <v>918</v>
      </c>
      <c r="J30" s="77" t="s">
        <v>869</v>
      </c>
      <c r="K30" s="65" t="s">
        <v>869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 s="1"/>
      <c r="BG30" s="1"/>
      <c r="BH30" s="1"/>
      <c r="BI30" s="1"/>
      <c r="BJ30" s="1"/>
      <c r="BK30" s="1"/>
      <c r="BL30" s="1"/>
      <c r="BM30" s="1"/>
      <c r="BN30" s="1"/>
      <c r="BO30" s="1"/>
    </row>
    <row r="31" spans="1:67" s="33" customFormat="1" x14ac:dyDescent="0.2">
      <c r="A31" s="66" t="s">
        <v>45</v>
      </c>
      <c r="B31" s="63" t="s">
        <v>46</v>
      </c>
      <c r="C31" s="63" t="s">
        <v>53</v>
      </c>
      <c r="D31" s="63" t="s">
        <v>54</v>
      </c>
      <c r="E31" s="57">
        <v>1167789</v>
      </c>
      <c r="F31" s="57">
        <v>1166348</v>
      </c>
      <c r="G31" s="2">
        <f t="shared" si="1"/>
        <v>-1441</v>
      </c>
      <c r="H31" s="37">
        <f t="shared" si="0"/>
        <v>-1.1999999999999999E-3</v>
      </c>
      <c r="I31" s="47" t="s">
        <v>869</v>
      </c>
      <c r="J31" s="77" t="s">
        <v>869</v>
      </c>
      <c r="K31" s="65" t="s">
        <v>918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 s="1"/>
      <c r="BG31" s="1"/>
      <c r="BH31" s="1"/>
      <c r="BI31" s="1"/>
      <c r="BJ31" s="1"/>
      <c r="BK31" s="1"/>
      <c r="BL31" s="1"/>
      <c r="BM31" s="1"/>
      <c r="BN31" s="1"/>
      <c r="BO31" s="1"/>
    </row>
    <row r="32" spans="1:67" s="33" customFormat="1" x14ac:dyDescent="0.2">
      <c r="A32" s="66" t="s">
        <v>55</v>
      </c>
      <c r="B32" s="63" t="s">
        <v>56</v>
      </c>
      <c r="C32" s="63" t="s">
        <v>57</v>
      </c>
      <c r="D32" s="63" t="s">
        <v>58</v>
      </c>
      <c r="E32" s="57">
        <v>1720511</v>
      </c>
      <c r="F32" s="57">
        <v>1860901</v>
      </c>
      <c r="G32" s="2">
        <f t="shared" si="1"/>
        <v>140390</v>
      </c>
      <c r="H32" s="37">
        <f t="shared" si="0"/>
        <v>8.1600000000000006E-2</v>
      </c>
      <c r="I32" s="47" t="s">
        <v>869</v>
      </c>
      <c r="J32" s="77" t="s">
        <v>869</v>
      </c>
      <c r="K32" s="65" t="s">
        <v>918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 s="1"/>
      <c r="BG32" s="1"/>
      <c r="BH32" s="1"/>
      <c r="BI32" s="1"/>
      <c r="BJ32" s="1"/>
      <c r="BK32" s="1"/>
      <c r="BL32" s="1"/>
      <c r="BM32" s="1"/>
      <c r="BN32" s="1"/>
      <c r="BO32" s="1"/>
    </row>
    <row r="33" spans="1:67" s="33" customFormat="1" x14ac:dyDescent="0.2">
      <c r="A33" s="66" t="s">
        <v>55</v>
      </c>
      <c r="B33" s="63" t="s">
        <v>56</v>
      </c>
      <c r="C33" s="63" t="s">
        <v>59</v>
      </c>
      <c r="D33" s="63" t="s">
        <v>60</v>
      </c>
      <c r="E33" s="57">
        <v>5694812</v>
      </c>
      <c r="F33" s="57">
        <v>6203738</v>
      </c>
      <c r="G33" s="2">
        <f t="shared" si="1"/>
        <v>508926</v>
      </c>
      <c r="H33" s="37">
        <f t="shared" si="0"/>
        <v>8.9399999999999993E-2</v>
      </c>
      <c r="I33" s="47" t="s">
        <v>869</v>
      </c>
      <c r="J33" s="77" t="s">
        <v>869</v>
      </c>
      <c r="K33" s="65" t="s">
        <v>918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 s="1"/>
      <c r="BG33" s="1"/>
      <c r="BH33" s="1"/>
      <c r="BI33" s="1"/>
      <c r="BJ33" s="1"/>
      <c r="BK33" s="1"/>
      <c r="BL33" s="1"/>
      <c r="BM33" s="1"/>
      <c r="BN33" s="1"/>
      <c r="BO33" s="1"/>
    </row>
    <row r="34" spans="1:67" s="33" customFormat="1" x14ac:dyDescent="0.2">
      <c r="A34" s="66" t="s">
        <v>55</v>
      </c>
      <c r="B34" s="63" t="s">
        <v>56</v>
      </c>
      <c r="C34" s="63" t="s">
        <v>61</v>
      </c>
      <c r="D34" s="63" t="s">
        <v>62</v>
      </c>
      <c r="E34" s="57">
        <v>447523</v>
      </c>
      <c r="F34" s="57">
        <v>505936</v>
      </c>
      <c r="G34" s="2">
        <f t="shared" si="1"/>
        <v>58413</v>
      </c>
      <c r="H34" s="37">
        <f t="shared" si="0"/>
        <v>0.1305</v>
      </c>
      <c r="I34" s="47" t="s">
        <v>918</v>
      </c>
      <c r="J34" s="77" t="s">
        <v>869</v>
      </c>
      <c r="K34" s="65" t="s">
        <v>918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 s="1"/>
      <c r="BG34" s="1"/>
      <c r="BH34" s="1"/>
      <c r="BI34" s="1"/>
      <c r="BJ34" s="1"/>
      <c r="BK34" s="1"/>
      <c r="BL34" s="1"/>
      <c r="BM34" s="1"/>
      <c r="BN34" s="1"/>
      <c r="BO34" s="1"/>
    </row>
    <row r="35" spans="1:67" s="33" customFormat="1" x14ac:dyDescent="0.2">
      <c r="A35" s="66" t="s">
        <v>55</v>
      </c>
      <c r="B35" s="63" t="s">
        <v>56</v>
      </c>
      <c r="C35" s="63" t="s">
        <v>63</v>
      </c>
      <c r="D35" s="63" t="s">
        <v>64</v>
      </c>
      <c r="E35" s="57">
        <v>1121641</v>
      </c>
      <c r="F35" s="57">
        <v>1114731</v>
      </c>
      <c r="G35" s="2">
        <f t="shared" si="1"/>
        <v>-6910</v>
      </c>
      <c r="H35" s="37">
        <f t="shared" si="0"/>
        <v>-6.1999999999999998E-3</v>
      </c>
      <c r="I35" s="47" t="s">
        <v>869</v>
      </c>
      <c r="J35" s="77" t="s">
        <v>869</v>
      </c>
      <c r="K35" s="65" t="s">
        <v>869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 s="1"/>
      <c r="BG35" s="1"/>
      <c r="BH35" s="1"/>
      <c r="BI35" s="1"/>
      <c r="BJ35" s="1"/>
      <c r="BK35" s="1"/>
      <c r="BL35" s="1"/>
      <c r="BM35" s="1"/>
      <c r="BN35" s="1"/>
      <c r="BO35" s="1"/>
    </row>
    <row r="36" spans="1:67" s="33" customFormat="1" x14ac:dyDescent="0.2">
      <c r="A36" s="66" t="s">
        <v>65</v>
      </c>
      <c r="B36" s="63" t="s">
        <v>66</v>
      </c>
      <c r="C36" s="63" t="s">
        <v>67</v>
      </c>
      <c r="D36" s="63" t="s">
        <v>68</v>
      </c>
      <c r="E36" s="57">
        <v>654765</v>
      </c>
      <c r="F36" s="57">
        <v>695459</v>
      </c>
      <c r="G36" s="2">
        <f t="shared" si="1"/>
        <v>40694</v>
      </c>
      <c r="H36" s="37">
        <f t="shared" si="0"/>
        <v>6.2199999999999998E-2</v>
      </c>
      <c r="I36" s="47" t="s">
        <v>918</v>
      </c>
      <c r="J36" s="77" t="s">
        <v>869</v>
      </c>
      <c r="K36" s="65" t="s">
        <v>918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 s="1"/>
      <c r="BG36" s="1"/>
      <c r="BH36" s="1"/>
      <c r="BI36" s="1"/>
      <c r="BJ36" s="1"/>
      <c r="BK36" s="1"/>
      <c r="BL36" s="1"/>
      <c r="BM36" s="1"/>
      <c r="BN36" s="1"/>
      <c r="BO36" s="1"/>
    </row>
    <row r="37" spans="1:67" s="33" customFormat="1" x14ac:dyDescent="0.2">
      <c r="A37" s="66" t="s">
        <v>65</v>
      </c>
      <c r="B37" s="63" t="s">
        <v>66</v>
      </c>
      <c r="C37" s="63" t="s">
        <v>69</v>
      </c>
      <c r="D37" s="63" t="s">
        <v>70</v>
      </c>
      <c r="E37" s="57">
        <v>977632</v>
      </c>
      <c r="F37" s="57">
        <v>840214</v>
      </c>
      <c r="G37" s="2">
        <f t="shared" si="1"/>
        <v>-137418</v>
      </c>
      <c r="H37" s="37">
        <f t="shared" si="0"/>
        <v>-0.1406</v>
      </c>
      <c r="I37" s="47" t="s">
        <v>918</v>
      </c>
      <c r="J37" s="77" t="s">
        <v>869</v>
      </c>
      <c r="K37" s="65" t="s">
        <v>869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 s="1"/>
      <c r="BG37" s="1"/>
      <c r="BH37" s="1"/>
      <c r="BI37" s="1"/>
      <c r="BJ37" s="1"/>
      <c r="BK37" s="1"/>
      <c r="BL37" s="1"/>
      <c r="BM37" s="1"/>
      <c r="BN37" s="1"/>
      <c r="BO37" s="1"/>
    </row>
    <row r="38" spans="1:67" s="33" customFormat="1" x14ac:dyDescent="0.2">
      <c r="A38" s="66" t="s">
        <v>65</v>
      </c>
      <c r="B38" s="63" t="s">
        <v>66</v>
      </c>
      <c r="C38" s="63" t="s">
        <v>71</v>
      </c>
      <c r="D38" s="63" t="s">
        <v>72</v>
      </c>
      <c r="E38" s="57">
        <v>300379</v>
      </c>
      <c r="F38" s="57">
        <v>135171</v>
      </c>
      <c r="G38" s="2">
        <f t="shared" si="1"/>
        <v>-165208</v>
      </c>
      <c r="H38" s="37">
        <f t="shared" si="0"/>
        <v>-0.55000000000000004</v>
      </c>
      <c r="I38" s="47" t="s">
        <v>918</v>
      </c>
      <c r="J38" s="77" t="s">
        <v>918</v>
      </c>
      <c r="K38" s="65" t="s">
        <v>869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 s="1"/>
      <c r="BG38" s="1"/>
      <c r="BH38" s="1"/>
      <c r="BI38" s="1"/>
      <c r="BJ38" s="1"/>
      <c r="BK38" s="1"/>
      <c r="BL38" s="1"/>
      <c r="BM38" s="1"/>
      <c r="BN38" s="1"/>
      <c r="BO38" s="1"/>
    </row>
    <row r="39" spans="1:67" s="33" customFormat="1" x14ac:dyDescent="0.2">
      <c r="A39" s="66" t="s">
        <v>65</v>
      </c>
      <c r="B39" s="63" t="s">
        <v>66</v>
      </c>
      <c r="C39" s="63" t="s">
        <v>73</v>
      </c>
      <c r="D39" s="63" t="s">
        <v>74</v>
      </c>
      <c r="E39" s="57">
        <v>266469</v>
      </c>
      <c r="F39" s="57">
        <v>178614</v>
      </c>
      <c r="G39" s="2">
        <f t="shared" si="1"/>
        <v>-87855</v>
      </c>
      <c r="H39" s="37">
        <f t="shared" si="0"/>
        <v>-0.32969999999999999</v>
      </c>
      <c r="I39" s="47" t="s">
        <v>918</v>
      </c>
      <c r="J39" s="77" t="s">
        <v>869</v>
      </c>
      <c r="K39" s="65" t="s">
        <v>869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 s="1"/>
      <c r="BG39" s="1"/>
      <c r="BH39" s="1"/>
      <c r="BI39" s="1"/>
      <c r="BJ39" s="1"/>
      <c r="BK39" s="1"/>
      <c r="BL39" s="1"/>
      <c r="BM39" s="1"/>
      <c r="BN39" s="1"/>
      <c r="BO39" s="1"/>
    </row>
    <row r="40" spans="1:67" s="33" customFormat="1" x14ac:dyDescent="0.2">
      <c r="A40" s="66" t="s">
        <v>75</v>
      </c>
      <c r="B40" s="63" t="s">
        <v>76</v>
      </c>
      <c r="C40" s="63" t="s">
        <v>26</v>
      </c>
      <c r="D40" s="63" t="s">
        <v>77</v>
      </c>
      <c r="E40" s="57">
        <v>2654322</v>
      </c>
      <c r="F40" s="57">
        <v>2842693</v>
      </c>
      <c r="G40" s="2">
        <f t="shared" si="1"/>
        <v>188371</v>
      </c>
      <c r="H40" s="37">
        <f t="shared" si="0"/>
        <v>7.0999999999999994E-2</v>
      </c>
      <c r="I40" s="47" t="s">
        <v>869</v>
      </c>
      <c r="J40" s="77" t="s">
        <v>869</v>
      </c>
      <c r="K40" s="65" t="s">
        <v>918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 s="1"/>
      <c r="BG40" s="1"/>
      <c r="BH40" s="1"/>
      <c r="BI40" s="1"/>
      <c r="BJ40" s="1"/>
      <c r="BK40" s="1"/>
      <c r="BL40" s="1"/>
      <c r="BM40" s="1"/>
      <c r="BN40" s="1"/>
      <c r="BO40" s="1"/>
    </row>
    <row r="41" spans="1:67" s="33" customFormat="1" x14ac:dyDescent="0.2">
      <c r="A41" s="66" t="s">
        <v>75</v>
      </c>
      <c r="B41" s="63" t="s">
        <v>76</v>
      </c>
      <c r="C41" s="63" t="s">
        <v>57</v>
      </c>
      <c r="D41" s="63" t="s">
        <v>78</v>
      </c>
      <c r="E41" s="57">
        <v>2178465</v>
      </c>
      <c r="F41" s="57">
        <v>2144065</v>
      </c>
      <c r="G41" s="2">
        <f t="shared" si="1"/>
        <v>-34400</v>
      </c>
      <c r="H41" s="37">
        <f t="shared" si="0"/>
        <v>-1.5800000000000002E-2</v>
      </c>
      <c r="I41" s="47" t="s">
        <v>869</v>
      </c>
      <c r="J41" s="77" t="s">
        <v>869</v>
      </c>
      <c r="K41" s="65" t="s">
        <v>869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 s="1"/>
      <c r="BG41" s="1"/>
      <c r="BH41" s="1"/>
      <c r="BI41" s="1"/>
      <c r="BJ41" s="1"/>
      <c r="BK41" s="1"/>
      <c r="BL41" s="1"/>
      <c r="BM41" s="1"/>
      <c r="BN41" s="1"/>
      <c r="BO41" s="1"/>
    </row>
    <row r="42" spans="1:67" s="33" customFormat="1" x14ac:dyDescent="0.2">
      <c r="A42" s="66" t="s">
        <v>75</v>
      </c>
      <c r="B42" s="63" t="s">
        <v>76</v>
      </c>
      <c r="C42" s="63" t="s">
        <v>79</v>
      </c>
      <c r="D42" s="63" t="s">
        <v>80</v>
      </c>
      <c r="E42" s="57">
        <v>831584</v>
      </c>
      <c r="F42" s="57">
        <v>765300</v>
      </c>
      <c r="G42" s="2">
        <f t="shared" si="1"/>
        <v>-66284</v>
      </c>
      <c r="H42" s="37">
        <f t="shared" si="0"/>
        <v>-7.9699999999999993E-2</v>
      </c>
      <c r="I42" s="47" t="s">
        <v>869</v>
      </c>
      <c r="J42" s="77" t="s">
        <v>869</v>
      </c>
      <c r="K42" s="65" t="s">
        <v>869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 s="1"/>
      <c r="BG42" s="1"/>
      <c r="BH42" s="1"/>
      <c r="BI42" s="1"/>
      <c r="BJ42" s="1"/>
      <c r="BK42" s="1"/>
      <c r="BL42" s="1"/>
      <c r="BM42" s="1"/>
      <c r="BN42" s="1"/>
      <c r="BO42" s="1"/>
    </row>
    <row r="43" spans="1:67" s="33" customFormat="1" x14ac:dyDescent="0.2">
      <c r="A43" s="66" t="s">
        <v>75</v>
      </c>
      <c r="B43" s="63" t="s">
        <v>76</v>
      </c>
      <c r="C43" s="63" t="s">
        <v>16</v>
      </c>
      <c r="D43" s="63" t="s">
        <v>81</v>
      </c>
      <c r="E43" s="57">
        <v>3531981</v>
      </c>
      <c r="F43" s="57">
        <v>3505926</v>
      </c>
      <c r="G43" s="2">
        <f t="shared" si="1"/>
        <v>-26055</v>
      </c>
      <c r="H43" s="37">
        <f t="shared" si="0"/>
        <v>-7.4000000000000003E-3</v>
      </c>
      <c r="I43" s="47" t="s">
        <v>869</v>
      </c>
      <c r="J43" s="77" t="s">
        <v>869</v>
      </c>
      <c r="K43" s="65" t="s">
        <v>869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 s="1"/>
      <c r="BG43" s="1"/>
      <c r="BH43" s="1"/>
      <c r="BI43" s="1"/>
      <c r="BJ43" s="1"/>
      <c r="BK43" s="1"/>
      <c r="BL43" s="1"/>
      <c r="BM43" s="1"/>
      <c r="BN43" s="1"/>
      <c r="BO43" s="1"/>
    </row>
    <row r="44" spans="1:67" s="33" customFormat="1" x14ac:dyDescent="0.2">
      <c r="A44" s="66" t="s">
        <v>75</v>
      </c>
      <c r="B44" s="63" t="s">
        <v>76</v>
      </c>
      <c r="C44" s="63" t="s">
        <v>82</v>
      </c>
      <c r="D44" s="63" t="s">
        <v>83</v>
      </c>
      <c r="E44" s="57">
        <v>2100016</v>
      </c>
      <c r="F44" s="57">
        <v>2062928</v>
      </c>
      <c r="G44" s="2">
        <f t="shared" si="1"/>
        <v>-37088</v>
      </c>
      <c r="H44" s="37">
        <f t="shared" si="0"/>
        <v>-1.77E-2</v>
      </c>
      <c r="I44" s="47" t="s">
        <v>869</v>
      </c>
      <c r="J44" s="77" t="s">
        <v>869</v>
      </c>
      <c r="K44" s="65" t="s">
        <v>869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 s="1"/>
      <c r="BG44" s="1"/>
      <c r="BH44" s="1"/>
      <c r="BI44" s="1"/>
      <c r="BJ44" s="1"/>
      <c r="BK44" s="1"/>
      <c r="BL44" s="1"/>
      <c r="BM44" s="1"/>
      <c r="BN44" s="1"/>
      <c r="BO44" s="1"/>
    </row>
    <row r="45" spans="1:67" s="33" customFormat="1" x14ac:dyDescent="0.2">
      <c r="A45" s="66" t="s">
        <v>75</v>
      </c>
      <c r="B45" s="63" t="s">
        <v>76</v>
      </c>
      <c r="C45" s="63" t="s">
        <v>84</v>
      </c>
      <c r="D45" s="63" t="s">
        <v>85</v>
      </c>
      <c r="E45" s="57">
        <v>861433</v>
      </c>
      <c r="F45" s="57">
        <v>813214</v>
      </c>
      <c r="G45" s="2">
        <f t="shared" si="1"/>
        <v>-48219</v>
      </c>
      <c r="H45" s="37">
        <f t="shared" si="0"/>
        <v>-5.6000000000000001E-2</v>
      </c>
      <c r="I45" s="47" t="s">
        <v>869</v>
      </c>
      <c r="J45" s="77" t="s">
        <v>869</v>
      </c>
      <c r="K45" s="65" t="s">
        <v>869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 s="1"/>
      <c r="BG45" s="1"/>
      <c r="BH45" s="1"/>
      <c r="BI45" s="1"/>
      <c r="BJ45" s="1"/>
      <c r="BK45" s="1"/>
      <c r="BL45" s="1"/>
      <c r="BM45" s="1"/>
      <c r="BN45" s="1"/>
      <c r="BO45" s="1"/>
    </row>
    <row r="46" spans="1:67" s="33" customFormat="1" x14ac:dyDescent="0.2">
      <c r="A46" s="66" t="s">
        <v>75</v>
      </c>
      <c r="B46" s="63" t="s">
        <v>76</v>
      </c>
      <c r="C46" s="63" t="s">
        <v>86</v>
      </c>
      <c r="D46" s="63" t="s">
        <v>87</v>
      </c>
      <c r="E46" s="57">
        <v>2689173</v>
      </c>
      <c r="F46" s="57">
        <v>2524146</v>
      </c>
      <c r="G46" s="2">
        <f t="shared" si="1"/>
        <v>-165027</v>
      </c>
      <c r="H46" s="37">
        <f t="shared" si="0"/>
        <v>-6.1400000000000003E-2</v>
      </c>
      <c r="I46" s="47" t="s">
        <v>869</v>
      </c>
      <c r="J46" s="77" t="s">
        <v>869</v>
      </c>
      <c r="K46" s="65" t="s">
        <v>869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 s="1"/>
      <c r="BG46" s="1"/>
      <c r="BH46" s="1"/>
      <c r="BI46" s="1"/>
      <c r="BJ46" s="1"/>
      <c r="BK46" s="1"/>
      <c r="BL46" s="1"/>
      <c r="BM46" s="1"/>
      <c r="BN46" s="1"/>
      <c r="BO46" s="1"/>
    </row>
    <row r="47" spans="1:67" s="33" customFormat="1" x14ac:dyDescent="0.2">
      <c r="A47" s="66" t="s">
        <v>75</v>
      </c>
      <c r="B47" s="63" t="s">
        <v>76</v>
      </c>
      <c r="C47" s="63" t="s">
        <v>88</v>
      </c>
      <c r="D47" s="63" t="s">
        <v>89</v>
      </c>
      <c r="E47" s="57">
        <v>14952186</v>
      </c>
      <c r="F47" s="57">
        <v>14545775</v>
      </c>
      <c r="G47" s="2">
        <f t="shared" si="1"/>
        <v>-406411</v>
      </c>
      <c r="H47" s="37">
        <f t="shared" si="0"/>
        <v>-2.7199999999999998E-2</v>
      </c>
      <c r="I47" s="47" t="s">
        <v>869</v>
      </c>
      <c r="J47" s="77" t="s">
        <v>869</v>
      </c>
      <c r="K47" s="65" t="s">
        <v>869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 s="1"/>
      <c r="BG47" s="1"/>
      <c r="BH47" s="1"/>
      <c r="BI47" s="1"/>
      <c r="BJ47" s="1"/>
      <c r="BK47" s="1"/>
      <c r="BL47" s="1"/>
      <c r="BM47" s="1"/>
      <c r="BN47" s="1"/>
      <c r="BO47" s="1"/>
    </row>
    <row r="48" spans="1:67" s="33" customFormat="1" x14ac:dyDescent="0.2">
      <c r="A48" s="66" t="s">
        <v>90</v>
      </c>
      <c r="B48" s="63" t="s">
        <v>91</v>
      </c>
      <c r="C48" s="63" t="s">
        <v>18</v>
      </c>
      <c r="D48" s="63" t="s">
        <v>92</v>
      </c>
      <c r="E48" s="57">
        <v>1563080</v>
      </c>
      <c r="F48" s="57">
        <v>1392343</v>
      </c>
      <c r="G48" s="2">
        <f t="shared" si="1"/>
        <v>-170737</v>
      </c>
      <c r="H48" s="37">
        <f t="shared" si="0"/>
        <v>-0.10920000000000001</v>
      </c>
      <c r="I48" s="47" t="s">
        <v>869</v>
      </c>
      <c r="J48" s="77" t="s">
        <v>869</v>
      </c>
      <c r="K48" s="65" t="s">
        <v>869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 s="1"/>
      <c r="BG48" s="1"/>
      <c r="BH48" s="1"/>
      <c r="BI48" s="1"/>
      <c r="BJ48" s="1"/>
      <c r="BK48" s="1"/>
      <c r="BL48" s="1"/>
      <c r="BM48" s="1"/>
      <c r="BN48" s="1"/>
      <c r="BO48" s="1"/>
    </row>
    <row r="49" spans="1:67" s="33" customFormat="1" x14ac:dyDescent="0.2">
      <c r="A49" s="66" t="s">
        <v>90</v>
      </c>
      <c r="B49" s="63" t="s">
        <v>91</v>
      </c>
      <c r="C49" s="63" t="s">
        <v>93</v>
      </c>
      <c r="D49" s="63" t="s">
        <v>94</v>
      </c>
      <c r="E49" s="57">
        <v>998523</v>
      </c>
      <c r="F49" s="57">
        <v>980405</v>
      </c>
      <c r="G49" s="2">
        <f t="shared" si="1"/>
        <v>-18118</v>
      </c>
      <c r="H49" s="37">
        <f t="shared" si="0"/>
        <v>-1.8100000000000002E-2</v>
      </c>
      <c r="I49" s="47" t="s">
        <v>869</v>
      </c>
      <c r="J49" s="77" t="s">
        <v>869</v>
      </c>
      <c r="K49" s="65" t="s">
        <v>869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 s="1"/>
      <c r="BG49" s="1"/>
      <c r="BH49" s="1"/>
      <c r="BI49" s="1"/>
      <c r="BJ49" s="1"/>
      <c r="BK49" s="1"/>
      <c r="BL49" s="1"/>
      <c r="BM49" s="1"/>
      <c r="BN49" s="1"/>
      <c r="BO49" s="1"/>
    </row>
    <row r="50" spans="1:67" s="33" customFormat="1" x14ac:dyDescent="0.2">
      <c r="A50" s="66" t="s">
        <v>90</v>
      </c>
      <c r="B50" s="63" t="s">
        <v>91</v>
      </c>
      <c r="C50" s="63" t="s">
        <v>95</v>
      </c>
      <c r="D50" s="63" t="s">
        <v>96</v>
      </c>
      <c r="E50" s="57">
        <v>6908865</v>
      </c>
      <c r="F50" s="57">
        <v>6905812</v>
      </c>
      <c r="G50" s="2">
        <f t="shared" si="1"/>
        <v>-3053</v>
      </c>
      <c r="H50" s="37">
        <f t="shared" si="0"/>
        <v>-4.0000000000000002E-4</v>
      </c>
      <c r="I50" s="47" t="s">
        <v>869</v>
      </c>
      <c r="J50" s="77" t="s">
        <v>869</v>
      </c>
      <c r="K50" s="65" t="s">
        <v>869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 s="1"/>
      <c r="BG50" s="1"/>
      <c r="BH50" s="1"/>
      <c r="BI50" s="1"/>
      <c r="BJ50" s="1"/>
      <c r="BK50" s="1"/>
      <c r="BL50" s="1"/>
      <c r="BM50" s="1"/>
      <c r="BN50" s="1"/>
      <c r="BO50" s="1"/>
    </row>
    <row r="51" spans="1:67" s="33" customFormat="1" x14ac:dyDescent="0.2">
      <c r="A51" s="66" t="s">
        <v>90</v>
      </c>
      <c r="B51" s="63" t="s">
        <v>91</v>
      </c>
      <c r="C51" s="63" t="s">
        <v>97</v>
      </c>
      <c r="D51" s="63" t="s">
        <v>98</v>
      </c>
      <c r="E51" s="57">
        <v>2244021</v>
      </c>
      <c r="F51" s="57">
        <v>2179659</v>
      </c>
      <c r="G51" s="2">
        <f t="shared" si="1"/>
        <v>-64362</v>
      </c>
      <c r="H51" s="37">
        <f t="shared" si="0"/>
        <v>-2.87E-2</v>
      </c>
      <c r="I51" s="47" t="s">
        <v>869</v>
      </c>
      <c r="J51" s="77" t="s">
        <v>869</v>
      </c>
      <c r="K51" s="65" t="s">
        <v>869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 s="1"/>
      <c r="BG51" s="1"/>
      <c r="BH51" s="1"/>
      <c r="BI51" s="1"/>
      <c r="BJ51" s="1"/>
      <c r="BK51" s="1"/>
      <c r="BL51" s="1"/>
      <c r="BM51" s="1"/>
      <c r="BN51" s="1"/>
      <c r="BO51" s="1"/>
    </row>
    <row r="52" spans="1:67" s="33" customFormat="1" x14ac:dyDescent="0.2">
      <c r="A52" s="66" t="s">
        <v>90</v>
      </c>
      <c r="B52" s="63" t="s">
        <v>91</v>
      </c>
      <c r="C52" s="63" t="s">
        <v>99</v>
      </c>
      <c r="D52" s="63" t="s">
        <v>100</v>
      </c>
      <c r="E52" s="57">
        <v>1972873</v>
      </c>
      <c r="F52" s="57">
        <v>2015750</v>
      </c>
      <c r="G52" s="2">
        <f t="shared" si="1"/>
        <v>42877</v>
      </c>
      <c r="H52" s="37">
        <f t="shared" si="0"/>
        <v>2.1700000000000001E-2</v>
      </c>
      <c r="I52" s="47" t="s">
        <v>869</v>
      </c>
      <c r="J52" s="77" t="s">
        <v>869</v>
      </c>
      <c r="K52" s="65" t="s">
        <v>869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 s="1"/>
      <c r="BG52" s="1"/>
      <c r="BH52" s="1"/>
      <c r="BI52" s="1"/>
      <c r="BJ52" s="1"/>
      <c r="BK52" s="1"/>
      <c r="BL52" s="1"/>
      <c r="BM52" s="1"/>
      <c r="BN52" s="1"/>
      <c r="BO52" s="1"/>
    </row>
    <row r="53" spans="1:67" s="33" customFormat="1" x14ac:dyDescent="0.2">
      <c r="A53" s="66" t="s">
        <v>90</v>
      </c>
      <c r="B53" s="63" t="s">
        <v>91</v>
      </c>
      <c r="C53" s="63" t="s">
        <v>101</v>
      </c>
      <c r="D53" s="63" t="s">
        <v>102</v>
      </c>
      <c r="E53" s="57">
        <v>1459864</v>
      </c>
      <c r="F53" s="57">
        <v>1430351</v>
      </c>
      <c r="G53" s="2">
        <f t="shared" si="1"/>
        <v>-29513</v>
      </c>
      <c r="H53" s="37">
        <f t="shared" si="0"/>
        <v>-2.0199999999999999E-2</v>
      </c>
      <c r="I53" s="47" t="s">
        <v>869</v>
      </c>
      <c r="J53" s="77" t="s">
        <v>869</v>
      </c>
      <c r="K53" s="65" t="s">
        <v>869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 s="1"/>
      <c r="BG53" s="1"/>
      <c r="BH53" s="1"/>
      <c r="BI53" s="1"/>
      <c r="BJ53" s="1"/>
      <c r="BK53" s="1"/>
      <c r="BL53" s="1"/>
      <c r="BM53" s="1"/>
      <c r="BN53" s="1"/>
      <c r="BO53" s="1"/>
    </row>
    <row r="54" spans="1:67" s="33" customFormat="1" x14ac:dyDescent="0.2">
      <c r="A54" s="66" t="s">
        <v>90</v>
      </c>
      <c r="B54" s="63" t="s">
        <v>91</v>
      </c>
      <c r="C54" s="63" t="s">
        <v>103</v>
      </c>
      <c r="D54" s="63" t="s">
        <v>104</v>
      </c>
      <c r="E54" s="57">
        <v>669435</v>
      </c>
      <c r="F54" s="57">
        <v>664646</v>
      </c>
      <c r="G54" s="2">
        <f t="shared" si="1"/>
        <v>-4789</v>
      </c>
      <c r="H54" s="37">
        <f t="shared" si="0"/>
        <v>-7.1999999999999998E-3</v>
      </c>
      <c r="I54" s="47" t="s">
        <v>869</v>
      </c>
      <c r="J54" s="77" t="s">
        <v>869</v>
      </c>
      <c r="K54" s="65" t="s">
        <v>869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 s="1"/>
      <c r="BG54" s="1"/>
      <c r="BH54" s="1"/>
      <c r="BI54" s="1"/>
      <c r="BJ54" s="1"/>
      <c r="BK54" s="1"/>
      <c r="BL54" s="1"/>
      <c r="BM54" s="1"/>
      <c r="BN54" s="1"/>
      <c r="BO54" s="1"/>
    </row>
    <row r="55" spans="1:67" s="33" customFormat="1" x14ac:dyDescent="0.2">
      <c r="A55" s="66" t="s">
        <v>90</v>
      </c>
      <c r="B55" s="63" t="s">
        <v>91</v>
      </c>
      <c r="C55" s="63" t="s">
        <v>105</v>
      </c>
      <c r="D55" s="63" t="s">
        <v>106</v>
      </c>
      <c r="E55" s="57">
        <v>943559</v>
      </c>
      <c r="F55" s="57">
        <v>938779</v>
      </c>
      <c r="G55" s="2">
        <f t="shared" si="1"/>
        <v>-4780</v>
      </c>
      <c r="H55" s="37">
        <f t="shared" si="0"/>
        <v>-5.1000000000000004E-3</v>
      </c>
      <c r="I55" s="47" t="s">
        <v>869</v>
      </c>
      <c r="J55" s="77" t="s">
        <v>869</v>
      </c>
      <c r="K55" s="65" t="s">
        <v>869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 s="1"/>
      <c r="BG55" s="1"/>
      <c r="BH55" s="1"/>
      <c r="BI55" s="1"/>
      <c r="BJ55" s="1"/>
      <c r="BK55" s="1"/>
      <c r="BL55" s="1"/>
      <c r="BM55" s="1"/>
      <c r="BN55" s="1"/>
      <c r="BO55" s="1"/>
    </row>
    <row r="56" spans="1:67" s="33" customFormat="1" x14ac:dyDescent="0.2">
      <c r="A56" s="66" t="s">
        <v>90</v>
      </c>
      <c r="B56" s="63" t="s">
        <v>91</v>
      </c>
      <c r="C56" s="63" t="s">
        <v>107</v>
      </c>
      <c r="D56" s="63" t="s">
        <v>108</v>
      </c>
      <c r="E56" s="57">
        <v>2076215</v>
      </c>
      <c r="F56" s="57">
        <v>1951582</v>
      </c>
      <c r="G56" s="2">
        <f t="shared" si="1"/>
        <v>-124633</v>
      </c>
      <c r="H56" s="37">
        <f t="shared" si="0"/>
        <v>-0.06</v>
      </c>
      <c r="I56" s="47" t="s">
        <v>869</v>
      </c>
      <c r="J56" s="77" t="s">
        <v>869</v>
      </c>
      <c r="K56" s="65" t="s">
        <v>918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 s="1"/>
      <c r="BG56" s="1"/>
      <c r="BH56" s="1"/>
      <c r="BI56" s="1"/>
      <c r="BJ56" s="1"/>
      <c r="BK56" s="1"/>
      <c r="BL56" s="1"/>
      <c r="BM56" s="1"/>
      <c r="BN56" s="1"/>
      <c r="BO56" s="1"/>
    </row>
    <row r="57" spans="1:67" s="33" customFormat="1" x14ac:dyDescent="0.2">
      <c r="A57" s="66" t="s">
        <v>90</v>
      </c>
      <c r="B57" s="63" t="s">
        <v>91</v>
      </c>
      <c r="C57" s="63" t="s">
        <v>109</v>
      </c>
      <c r="D57" s="63" t="s">
        <v>110</v>
      </c>
      <c r="E57" s="57">
        <v>1228544</v>
      </c>
      <c r="F57" s="57">
        <v>1192620</v>
      </c>
      <c r="G57" s="2">
        <f t="shared" si="1"/>
        <v>-35924</v>
      </c>
      <c r="H57" s="37">
        <f t="shared" si="0"/>
        <v>-2.92E-2</v>
      </c>
      <c r="I57" s="47" t="s">
        <v>869</v>
      </c>
      <c r="J57" s="77" t="s">
        <v>869</v>
      </c>
      <c r="K57" s="65" t="s">
        <v>869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 s="1"/>
      <c r="BG57" s="1"/>
      <c r="BH57" s="1"/>
      <c r="BI57" s="1"/>
      <c r="BJ57" s="1"/>
      <c r="BK57" s="1"/>
      <c r="BL57" s="1"/>
      <c r="BM57" s="1"/>
      <c r="BN57" s="1"/>
      <c r="BO57" s="1"/>
    </row>
    <row r="58" spans="1:67" s="33" customFormat="1" x14ac:dyDescent="0.2">
      <c r="A58" s="66" t="s">
        <v>90</v>
      </c>
      <c r="B58" s="63" t="s">
        <v>91</v>
      </c>
      <c r="C58" s="63" t="s">
        <v>111</v>
      </c>
      <c r="D58" s="63" t="s">
        <v>112</v>
      </c>
      <c r="E58" s="57">
        <v>926054</v>
      </c>
      <c r="F58" s="57">
        <v>947450</v>
      </c>
      <c r="G58" s="2">
        <f t="shared" si="1"/>
        <v>21396</v>
      </c>
      <c r="H58" s="37">
        <f t="shared" si="0"/>
        <v>2.3099999999999999E-2</v>
      </c>
      <c r="I58" s="47" t="s">
        <v>869</v>
      </c>
      <c r="J58" s="77" t="s">
        <v>869</v>
      </c>
      <c r="K58" s="65" t="s">
        <v>869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 s="1"/>
      <c r="BG58" s="1"/>
      <c r="BH58" s="1"/>
      <c r="BI58" s="1"/>
      <c r="BJ58" s="1"/>
      <c r="BK58" s="1"/>
      <c r="BL58" s="1"/>
      <c r="BM58" s="1"/>
      <c r="BN58" s="1"/>
      <c r="BO58" s="1"/>
    </row>
    <row r="59" spans="1:67" s="33" customFormat="1" x14ac:dyDescent="0.2">
      <c r="A59" s="66" t="s">
        <v>113</v>
      </c>
      <c r="B59" s="63" t="s">
        <v>114</v>
      </c>
      <c r="C59" s="63" t="s">
        <v>12</v>
      </c>
      <c r="D59" s="63" t="s">
        <v>115</v>
      </c>
      <c r="E59" s="57">
        <v>11720</v>
      </c>
      <c r="F59" s="57">
        <v>12099</v>
      </c>
      <c r="G59" s="2">
        <f t="shared" si="1"/>
        <v>379</v>
      </c>
      <c r="H59" s="37">
        <f t="shared" si="0"/>
        <v>3.2300000000000002E-2</v>
      </c>
      <c r="I59" s="47" t="s">
        <v>918</v>
      </c>
      <c r="J59" s="77" t="s">
        <v>918</v>
      </c>
      <c r="K59" s="65" t="s">
        <v>918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 s="1"/>
      <c r="BG59" s="1"/>
      <c r="BH59" s="1"/>
      <c r="BI59" s="1"/>
      <c r="BJ59" s="1"/>
      <c r="BK59" s="1"/>
      <c r="BL59" s="1"/>
      <c r="BM59" s="1"/>
      <c r="BN59" s="1"/>
      <c r="BO59" s="1"/>
    </row>
    <row r="60" spans="1:67" s="33" customFormat="1" x14ac:dyDescent="0.2">
      <c r="A60" s="66" t="s">
        <v>113</v>
      </c>
      <c r="B60" s="63" t="s">
        <v>114</v>
      </c>
      <c r="C60" s="63" t="s">
        <v>116</v>
      </c>
      <c r="D60" s="63" t="s">
        <v>117</v>
      </c>
      <c r="E60" s="57">
        <v>17550</v>
      </c>
      <c r="F60" s="57">
        <v>18698</v>
      </c>
      <c r="G60" s="2">
        <f t="shared" si="1"/>
        <v>1148</v>
      </c>
      <c r="H60" s="37">
        <f t="shared" si="0"/>
        <v>6.54E-2</v>
      </c>
      <c r="I60" s="47" t="s">
        <v>918</v>
      </c>
      <c r="J60" s="77" t="s">
        <v>918</v>
      </c>
      <c r="K60" s="65" t="s">
        <v>918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 s="1"/>
      <c r="BG60" s="1"/>
      <c r="BH60" s="1"/>
      <c r="BI60" s="1"/>
      <c r="BJ60" s="1"/>
      <c r="BK60" s="1"/>
      <c r="BL60" s="1"/>
      <c r="BM60" s="1"/>
      <c r="BN60" s="1"/>
      <c r="BO60" s="1"/>
    </row>
    <row r="61" spans="1:67" s="33" customFormat="1" x14ac:dyDescent="0.2">
      <c r="A61" s="66" t="s">
        <v>113</v>
      </c>
      <c r="B61" s="63" t="s">
        <v>114</v>
      </c>
      <c r="C61" s="63" t="s">
        <v>118</v>
      </c>
      <c r="D61" s="63" t="s">
        <v>119</v>
      </c>
      <c r="E61" s="57">
        <v>387733</v>
      </c>
      <c r="F61" s="57">
        <v>305047</v>
      </c>
      <c r="G61" s="2">
        <f t="shared" si="1"/>
        <v>-82686</v>
      </c>
      <c r="H61" s="37">
        <f t="shared" si="0"/>
        <v>-0.21329999999999999</v>
      </c>
      <c r="I61" s="47" t="s">
        <v>869</v>
      </c>
      <c r="J61" s="77" t="s">
        <v>869</v>
      </c>
      <c r="K61" s="65" t="s">
        <v>869</v>
      </c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 s="1"/>
      <c r="BG61" s="1"/>
      <c r="BH61" s="1"/>
      <c r="BI61" s="1"/>
      <c r="BJ61" s="1"/>
      <c r="BK61" s="1"/>
      <c r="BL61" s="1"/>
      <c r="BM61" s="1"/>
      <c r="BN61" s="1"/>
      <c r="BO61" s="1"/>
    </row>
    <row r="62" spans="1:67" s="33" customFormat="1" x14ac:dyDescent="0.2">
      <c r="A62" s="66" t="s">
        <v>113</v>
      </c>
      <c r="B62" s="63" t="s">
        <v>114</v>
      </c>
      <c r="C62" s="63" t="s">
        <v>120</v>
      </c>
      <c r="D62" s="63" t="s">
        <v>121</v>
      </c>
      <c r="E62" s="57">
        <v>18226</v>
      </c>
      <c r="F62" s="57">
        <v>19605</v>
      </c>
      <c r="G62" s="2">
        <f t="shared" si="1"/>
        <v>1379</v>
      </c>
      <c r="H62" s="37">
        <f t="shared" si="0"/>
        <v>7.5700000000000003E-2</v>
      </c>
      <c r="I62" s="47" t="s">
        <v>918</v>
      </c>
      <c r="J62" s="77" t="s">
        <v>918</v>
      </c>
      <c r="K62" s="65" t="s">
        <v>918</v>
      </c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 s="1"/>
      <c r="BG62" s="1"/>
      <c r="BH62" s="1"/>
      <c r="BI62" s="1"/>
      <c r="BJ62" s="1"/>
      <c r="BK62" s="1"/>
      <c r="BL62" s="1"/>
      <c r="BM62" s="1"/>
      <c r="BN62" s="1"/>
      <c r="BO62" s="1"/>
    </row>
    <row r="63" spans="1:67" s="33" customFormat="1" x14ac:dyDescent="0.2">
      <c r="A63" s="66" t="s">
        <v>113</v>
      </c>
      <c r="B63" s="63" t="s">
        <v>114</v>
      </c>
      <c r="C63" s="63" t="s">
        <v>47</v>
      </c>
      <c r="D63" s="63" t="s">
        <v>122</v>
      </c>
      <c r="E63" s="57">
        <v>10962973</v>
      </c>
      <c r="F63" s="57">
        <v>11514996</v>
      </c>
      <c r="G63" s="2">
        <f t="shared" si="1"/>
        <v>552023</v>
      </c>
      <c r="H63" s="37">
        <f t="shared" si="0"/>
        <v>5.04E-2</v>
      </c>
      <c r="I63" s="47" t="s">
        <v>869</v>
      </c>
      <c r="J63" s="77" t="s">
        <v>869</v>
      </c>
      <c r="K63" s="65" t="s">
        <v>918</v>
      </c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 s="1"/>
      <c r="BG63" s="1"/>
      <c r="BH63" s="1"/>
      <c r="BI63" s="1"/>
      <c r="BJ63" s="1"/>
      <c r="BK63" s="1"/>
      <c r="BL63" s="1"/>
      <c r="BM63" s="1"/>
      <c r="BN63" s="1"/>
      <c r="BO63" s="1"/>
    </row>
    <row r="64" spans="1:67" s="33" customFormat="1" x14ac:dyDescent="0.2">
      <c r="A64" s="66" t="s">
        <v>113</v>
      </c>
      <c r="B64" s="63" t="s">
        <v>114</v>
      </c>
      <c r="C64" s="63" t="s">
        <v>123</v>
      </c>
      <c r="D64" s="63" t="s">
        <v>124</v>
      </c>
      <c r="E64" s="57">
        <v>27165790</v>
      </c>
      <c r="F64" s="57">
        <v>26379031</v>
      </c>
      <c r="G64" s="2">
        <f t="shared" si="1"/>
        <v>-786759</v>
      </c>
      <c r="H64" s="37">
        <f t="shared" si="0"/>
        <v>-2.9000000000000001E-2</v>
      </c>
      <c r="I64" s="47" t="s">
        <v>869</v>
      </c>
      <c r="J64" s="77" t="s">
        <v>869</v>
      </c>
      <c r="K64" s="65" t="s">
        <v>918</v>
      </c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 s="1"/>
      <c r="BG64" s="1"/>
      <c r="BH64" s="1"/>
      <c r="BI64" s="1"/>
      <c r="BJ64" s="1"/>
      <c r="BK64" s="1"/>
      <c r="BL64" s="1"/>
      <c r="BM64" s="1"/>
      <c r="BN64" s="1"/>
      <c r="BO64" s="1"/>
    </row>
    <row r="65" spans="1:67" s="33" customFormat="1" x14ac:dyDescent="0.2">
      <c r="A65" s="66" t="s">
        <v>113</v>
      </c>
      <c r="B65" s="63" t="s">
        <v>114</v>
      </c>
      <c r="C65" s="63" t="s">
        <v>125</v>
      </c>
      <c r="D65" s="63" t="s">
        <v>126</v>
      </c>
      <c r="E65" s="57">
        <v>11216526</v>
      </c>
      <c r="F65" s="57">
        <v>11252268</v>
      </c>
      <c r="G65" s="2">
        <f t="shared" si="1"/>
        <v>35742</v>
      </c>
      <c r="H65" s="37">
        <f t="shared" si="0"/>
        <v>3.2000000000000002E-3</v>
      </c>
      <c r="I65" s="47" t="s">
        <v>869</v>
      </c>
      <c r="J65" s="77" t="s">
        <v>869</v>
      </c>
      <c r="K65" s="65" t="s">
        <v>918</v>
      </c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 s="1"/>
      <c r="BG65" s="1"/>
      <c r="BH65" s="1"/>
      <c r="BI65" s="1"/>
      <c r="BJ65" s="1"/>
      <c r="BK65" s="1"/>
      <c r="BL65" s="1"/>
      <c r="BM65" s="1"/>
      <c r="BN65" s="1"/>
      <c r="BO65" s="1"/>
    </row>
    <row r="66" spans="1:67" s="33" customFormat="1" x14ac:dyDescent="0.2">
      <c r="A66" s="66" t="s">
        <v>113</v>
      </c>
      <c r="B66" s="63" t="s">
        <v>114</v>
      </c>
      <c r="C66" s="63" t="s">
        <v>127</v>
      </c>
      <c r="D66" s="63" t="s">
        <v>128</v>
      </c>
      <c r="E66" s="57">
        <v>804679</v>
      </c>
      <c r="F66" s="57">
        <v>683844</v>
      </c>
      <c r="G66" s="2">
        <f t="shared" si="1"/>
        <v>-120835</v>
      </c>
      <c r="H66" s="37">
        <f t="shared" si="0"/>
        <v>-0.1502</v>
      </c>
      <c r="I66" s="47" t="s">
        <v>869</v>
      </c>
      <c r="J66" s="77" t="s">
        <v>869</v>
      </c>
      <c r="K66" s="65" t="s">
        <v>869</v>
      </c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 s="1"/>
      <c r="BG66" s="1"/>
      <c r="BH66" s="1"/>
      <c r="BI66" s="1"/>
      <c r="BJ66" s="1"/>
      <c r="BK66" s="1"/>
      <c r="BL66" s="1"/>
      <c r="BM66" s="1"/>
      <c r="BN66" s="1"/>
      <c r="BO66" s="1"/>
    </row>
    <row r="67" spans="1:67" s="33" customFormat="1" x14ac:dyDescent="0.2">
      <c r="A67" s="66" t="s">
        <v>113</v>
      </c>
      <c r="B67" s="63" t="s">
        <v>114</v>
      </c>
      <c r="C67" s="63" t="s">
        <v>129</v>
      </c>
      <c r="D67" s="63" t="s">
        <v>130</v>
      </c>
      <c r="E67" s="57">
        <v>30952661</v>
      </c>
      <c r="F67" s="57">
        <v>33698263</v>
      </c>
      <c r="G67" s="2">
        <f t="shared" si="1"/>
        <v>2745602</v>
      </c>
      <c r="H67" s="37">
        <f t="shared" si="0"/>
        <v>8.8700000000000001E-2</v>
      </c>
      <c r="I67" s="47" t="s">
        <v>869</v>
      </c>
      <c r="J67" s="77" t="s">
        <v>869</v>
      </c>
      <c r="K67" s="65" t="s">
        <v>918</v>
      </c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 s="1"/>
      <c r="BG67" s="1"/>
      <c r="BH67" s="1"/>
      <c r="BI67" s="1"/>
      <c r="BJ67" s="1"/>
      <c r="BK67" s="1"/>
      <c r="BL67" s="1"/>
      <c r="BM67" s="1"/>
      <c r="BN67" s="1"/>
      <c r="BO67" s="1"/>
    </row>
    <row r="68" spans="1:67" s="33" customFormat="1" x14ac:dyDescent="0.2">
      <c r="A68" s="66" t="s">
        <v>113</v>
      </c>
      <c r="B68" s="63" t="s">
        <v>114</v>
      </c>
      <c r="C68" s="63" t="s">
        <v>131</v>
      </c>
      <c r="D68" s="63" t="s">
        <v>132</v>
      </c>
      <c r="E68" s="57">
        <v>16138</v>
      </c>
      <c r="F68" s="57">
        <v>16263</v>
      </c>
      <c r="G68" s="2">
        <f t="shared" si="1"/>
        <v>125</v>
      </c>
      <c r="H68" s="37">
        <f t="shared" si="0"/>
        <v>7.7000000000000002E-3</v>
      </c>
      <c r="I68" s="47" t="s">
        <v>918</v>
      </c>
      <c r="J68" s="77" t="s">
        <v>918</v>
      </c>
      <c r="K68" s="65" t="s">
        <v>918</v>
      </c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 s="1"/>
      <c r="BG68" s="1"/>
      <c r="BH68" s="1"/>
      <c r="BI68" s="1"/>
      <c r="BJ68" s="1"/>
      <c r="BK68" s="1"/>
      <c r="BL68" s="1"/>
      <c r="BM68" s="1"/>
      <c r="BN68" s="1"/>
      <c r="BO68" s="1"/>
    </row>
    <row r="69" spans="1:67" s="33" customFormat="1" x14ac:dyDescent="0.2">
      <c r="A69" s="66" t="s">
        <v>133</v>
      </c>
      <c r="B69" s="63" t="s">
        <v>134</v>
      </c>
      <c r="C69" s="63" t="s">
        <v>135</v>
      </c>
      <c r="D69" s="63" t="s">
        <v>136</v>
      </c>
      <c r="E69" s="57">
        <v>1299673</v>
      </c>
      <c r="F69" s="57">
        <v>1307022</v>
      </c>
      <c r="G69" s="2">
        <f t="shared" si="1"/>
        <v>7349</v>
      </c>
      <c r="H69" s="37">
        <f t="shared" si="0"/>
        <v>5.7000000000000002E-3</v>
      </c>
      <c r="I69" s="47" t="s">
        <v>869</v>
      </c>
      <c r="J69" s="77" t="s">
        <v>869</v>
      </c>
      <c r="K69" s="65" t="s">
        <v>869</v>
      </c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 s="1"/>
      <c r="BG69" s="1"/>
      <c r="BH69" s="1"/>
      <c r="BI69" s="1"/>
      <c r="BJ69" s="1"/>
      <c r="BK69" s="1"/>
      <c r="BL69" s="1"/>
      <c r="BM69" s="1"/>
      <c r="BN69" s="1"/>
      <c r="BO69" s="1"/>
    </row>
    <row r="70" spans="1:67" s="33" customFormat="1" x14ac:dyDescent="0.2">
      <c r="A70" s="66" t="s">
        <v>133</v>
      </c>
      <c r="B70" s="63" t="s">
        <v>134</v>
      </c>
      <c r="C70" s="63" t="s">
        <v>41</v>
      </c>
      <c r="D70" s="63" t="s">
        <v>137</v>
      </c>
      <c r="E70" s="57">
        <v>8402141</v>
      </c>
      <c r="F70" s="57">
        <v>8103153</v>
      </c>
      <c r="G70" s="2">
        <f t="shared" si="1"/>
        <v>-298988</v>
      </c>
      <c r="H70" s="37">
        <f t="shared" si="0"/>
        <v>-3.56E-2</v>
      </c>
      <c r="I70" s="47" t="s">
        <v>869</v>
      </c>
      <c r="J70" s="77" t="s">
        <v>869</v>
      </c>
      <c r="K70" s="65" t="s">
        <v>869</v>
      </c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 s="1"/>
      <c r="BG70" s="1"/>
      <c r="BH70" s="1"/>
      <c r="BI70" s="1"/>
      <c r="BJ70" s="1"/>
      <c r="BK70" s="1"/>
      <c r="BL70" s="1"/>
      <c r="BM70" s="1"/>
      <c r="BN70" s="1"/>
      <c r="BO70" s="1"/>
    </row>
    <row r="71" spans="1:67" s="33" customFormat="1" x14ac:dyDescent="0.2">
      <c r="A71" s="66" t="s">
        <v>133</v>
      </c>
      <c r="B71" s="63" t="s">
        <v>134</v>
      </c>
      <c r="C71" s="63" t="s">
        <v>138</v>
      </c>
      <c r="D71" s="63" t="s">
        <v>139</v>
      </c>
      <c r="E71" s="57">
        <v>108561</v>
      </c>
      <c r="F71" s="57">
        <v>102681</v>
      </c>
      <c r="G71" s="2">
        <f t="shared" si="1"/>
        <v>-5880</v>
      </c>
      <c r="H71" s="37">
        <f t="shared" si="0"/>
        <v>-5.4199999999999998E-2</v>
      </c>
      <c r="I71" s="47" t="s">
        <v>918</v>
      </c>
      <c r="J71" s="77" t="s">
        <v>869</v>
      </c>
      <c r="K71" s="65" t="s">
        <v>918</v>
      </c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 s="1"/>
      <c r="BG71" s="1"/>
      <c r="BH71" s="1"/>
      <c r="BI71" s="1"/>
      <c r="BJ71" s="1"/>
      <c r="BK71" s="1"/>
      <c r="BL71" s="1"/>
      <c r="BM71" s="1"/>
      <c r="BN71" s="1"/>
      <c r="BO71" s="1"/>
    </row>
    <row r="72" spans="1:67" s="33" customFormat="1" x14ac:dyDescent="0.2">
      <c r="A72" s="66" t="s">
        <v>133</v>
      </c>
      <c r="B72" s="63" t="s">
        <v>134</v>
      </c>
      <c r="C72" s="63" t="s">
        <v>123</v>
      </c>
      <c r="D72" s="63" t="s">
        <v>140</v>
      </c>
      <c r="E72" s="57">
        <v>4335265</v>
      </c>
      <c r="F72" s="57">
        <v>4273838</v>
      </c>
      <c r="G72" s="2">
        <f t="shared" si="1"/>
        <v>-61427</v>
      </c>
      <c r="H72" s="37">
        <f t="shared" si="0"/>
        <v>-1.4200000000000001E-2</v>
      </c>
      <c r="I72" s="47" t="s">
        <v>869</v>
      </c>
      <c r="J72" s="77" t="s">
        <v>869</v>
      </c>
      <c r="K72" s="65" t="s">
        <v>918</v>
      </c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 s="1"/>
      <c r="BG72" s="1"/>
      <c r="BH72" s="1"/>
      <c r="BI72" s="1"/>
      <c r="BJ72" s="1"/>
      <c r="BK72" s="1"/>
      <c r="BL72" s="1"/>
      <c r="BM72" s="1"/>
      <c r="BN72" s="1"/>
      <c r="BO72" s="1"/>
    </row>
    <row r="73" spans="1:67" s="33" customFormat="1" x14ac:dyDescent="0.2">
      <c r="A73" s="66" t="s">
        <v>133</v>
      </c>
      <c r="B73" s="63" t="s">
        <v>134</v>
      </c>
      <c r="C73" s="63" t="s">
        <v>141</v>
      </c>
      <c r="D73" s="63" t="s">
        <v>142</v>
      </c>
      <c r="E73" s="57">
        <v>4953808</v>
      </c>
      <c r="F73" s="57">
        <v>4886718</v>
      </c>
      <c r="G73" s="2">
        <f t="shared" si="1"/>
        <v>-67090</v>
      </c>
      <c r="H73" s="37">
        <f t="shared" si="0"/>
        <v>-1.35E-2</v>
      </c>
      <c r="I73" s="47" t="s">
        <v>869</v>
      </c>
      <c r="J73" s="77" t="s">
        <v>869</v>
      </c>
      <c r="K73" s="65" t="s">
        <v>869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 s="1"/>
      <c r="BG73" s="1"/>
      <c r="BH73" s="1"/>
      <c r="BI73" s="1"/>
      <c r="BJ73" s="1"/>
      <c r="BK73" s="1"/>
      <c r="BL73" s="1"/>
      <c r="BM73" s="1"/>
      <c r="BN73" s="1"/>
      <c r="BO73" s="1"/>
    </row>
    <row r="74" spans="1:67" s="33" customFormat="1" x14ac:dyDescent="0.2">
      <c r="A74" s="66" t="s">
        <v>133</v>
      </c>
      <c r="B74" s="63" t="s">
        <v>134</v>
      </c>
      <c r="C74" s="63" t="s">
        <v>143</v>
      </c>
      <c r="D74" s="63" t="s">
        <v>144</v>
      </c>
      <c r="E74" s="57">
        <v>1458770</v>
      </c>
      <c r="F74" s="57">
        <v>1407213</v>
      </c>
      <c r="G74" s="2">
        <f t="shared" ref="G74:G137" si="2">SUM(F74-E74)</f>
        <v>-51557</v>
      </c>
      <c r="H74" s="37">
        <f t="shared" ref="H74:H137" si="3">ROUND(G74/E74,4)</f>
        <v>-3.5299999999999998E-2</v>
      </c>
      <c r="I74" s="47" t="s">
        <v>869</v>
      </c>
      <c r="J74" s="77" t="s">
        <v>869</v>
      </c>
      <c r="K74" s="65" t="s">
        <v>869</v>
      </c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 s="1"/>
      <c r="BG74" s="1"/>
      <c r="BH74" s="1"/>
      <c r="BI74" s="1"/>
      <c r="BJ74" s="1"/>
      <c r="BK74" s="1"/>
      <c r="BL74" s="1"/>
      <c r="BM74" s="1"/>
      <c r="BN74" s="1"/>
      <c r="BO74" s="1"/>
    </row>
    <row r="75" spans="1:67" s="33" customFormat="1" x14ac:dyDescent="0.2">
      <c r="A75" s="66" t="s">
        <v>133</v>
      </c>
      <c r="B75" s="63" t="s">
        <v>134</v>
      </c>
      <c r="C75" s="63" t="s">
        <v>145</v>
      </c>
      <c r="D75" s="63" t="s">
        <v>146</v>
      </c>
      <c r="E75" s="57">
        <v>1746379</v>
      </c>
      <c r="F75" s="57">
        <v>1708570</v>
      </c>
      <c r="G75" s="2">
        <f t="shared" si="2"/>
        <v>-37809</v>
      </c>
      <c r="H75" s="37">
        <f t="shared" si="3"/>
        <v>-2.1600000000000001E-2</v>
      </c>
      <c r="I75" s="47" t="s">
        <v>869</v>
      </c>
      <c r="J75" s="77" t="s">
        <v>869</v>
      </c>
      <c r="K75" s="65" t="s">
        <v>869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 s="1"/>
      <c r="BG75" s="1"/>
      <c r="BH75" s="1"/>
      <c r="BI75" s="1"/>
      <c r="BJ75" s="1"/>
      <c r="BK75" s="1"/>
      <c r="BL75" s="1"/>
      <c r="BM75" s="1"/>
      <c r="BN75" s="1"/>
      <c r="BO75" s="1"/>
    </row>
    <row r="76" spans="1:67" s="33" customFormat="1" x14ac:dyDescent="0.2">
      <c r="A76" s="66" t="s">
        <v>133</v>
      </c>
      <c r="B76" s="63" t="s">
        <v>134</v>
      </c>
      <c r="C76" s="63" t="s">
        <v>147</v>
      </c>
      <c r="D76" s="63" t="s">
        <v>148</v>
      </c>
      <c r="E76" s="57">
        <v>376746</v>
      </c>
      <c r="F76" s="57">
        <v>460460</v>
      </c>
      <c r="G76" s="2">
        <f t="shared" si="2"/>
        <v>83714</v>
      </c>
      <c r="H76" s="37">
        <f t="shared" si="3"/>
        <v>0.22220000000000001</v>
      </c>
      <c r="I76" s="47" t="s">
        <v>869</v>
      </c>
      <c r="J76" s="77" t="s">
        <v>869</v>
      </c>
      <c r="K76" s="65" t="s">
        <v>869</v>
      </c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 s="1"/>
      <c r="BG76" s="1"/>
      <c r="BH76" s="1"/>
      <c r="BI76" s="1"/>
      <c r="BJ76" s="1"/>
      <c r="BK76" s="1"/>
      <c r="BL76" s="1"/>
      <c r="BM76" s="1"/>
      <c r="BN76" s="1"/>
      <c r="BO76" s="1"/>
    </row>
    <row r="77" spans="1:67" s="33" customFormat="1" x14ac:dyDescent="0.2">
      <c r="A77" s="66" t="s">
        <v>133</v>
      </c>
      <c r="B77" s="63" t="s">
        <v>134</v>
      </c>
      <c r="C77" s="63" t="s">
        <v>149</v>
      </c>
      <c r="D77" s="63" t="s">
        <v>150</v>
      </c>
      <c r="E77" s="57">
        <v>4599558</v>
      </c>
      <c r="F77" s="57">
        <v>4503353</v>
      </c>
      <c r="G77" s="2">
        <f t="shared" si="2"/>
        <v>-96205</v>
      </c>
      <c r="H77" s="37">
        <f t="shared" si="3"/>
        <v>-2.0899999999999998E-2</v>
      </c>
      <c r="I77" s="47" t="s">
        <v>869</v>
      </c>
      <c r="J77" s="77" t="s">
        <v>869</v>
      </c>
      <c r="K77" s="65" t="s">
        <v>869</v>
      </c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 s="1"/>
      <c r="BG77" s="1"/>
      <c r="BH77" s="1"/>
      <c r="BI77" s="1"/>
      <c r="BJ77" s="1"/>
      <c r="BK77" s="1"/>
      <c r="BL77" s="1"/>
      <c r="BM77" s="1"/>
      <c r="BN77" s="1"/>
      <c r="BO77" s="1"/>
    </row>
    <row r="78" spans="1:67" s="33" customFormat="1" x14ac:dyDescent="0.2">
      <c r="A78" s="66" t="s">
        <v>151</v>
      </c>
      <c r="B78" s="63" t="s">
        <v>152</v>
      </c>
      <c r="C78" s="63" t="s">
        <v>153</v>
      </c>
      <c r="D78" s="63" t="s">
        <v>154</v>
      </c>
      <c r="E78" s="57">
        <v>645881</v>
      </c>
      <c r="F78" s="57">
        <v>637242</v>
      </c>
      <c r="G78" s="2">
        <f t="shared" si="2"/>
        <v>-8639</v>
      </c>
      <c r="H78" s="37">
        <f t="shared" si="3"/>
        <v>-1.34E-2</v>
      </c>
      <c r="I78" s="47" t="s">
        <v>869</v>
      </c>
      <c r="J78" s="77" t="s">
        <v>869</v>
      </c>
      <c r="K78" s="65" t="s">
        <v>869</v>
      </c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 s="1"/>
      <c r="BG78" s="1"/>
      <c r="BH78" s="1"/>
      <c r="BI78" s="1"/>
      <c r="BJ78" s="1"/>
      <c r="BK78" s="1"/>
      <c r="BL78" s="1"/>
      <c r="BM78" s="1"/>
      <c r="BN78" s="1"/>
      <c r="BO78" s="1"/>
    </row>
    <row r="79" spans="1:67" s="33" customFormat="1" x14ac:dyDescent="0.2">
      <c r="A79" s="66" t="s">
        <v>151</v>
      </c>
      <c r="B79" s="63" t="s">
        <v>152</v>
      </c>
      <c r="C79" s="63" t="s">
        <v>155</v>
      </c>
      <c r="D79" s="63" t="s">
        <v>156</v>
      </c>
      <c r="E79" s="57">
        <v>856421</v>
      </c>
      <c r="F79" s="57">
        <v>843102</v>
      </c>
      <c r="G79" s="2">
        <f t="shared" si="2"/>
        <v>-13319</v>
      </c>
      <c r="H79" s="37">
        <f t="shared" si="3"/>
        <v>-1.5599999999999999E-2</v>
      </c>
      <c r="I79" s="47" t="s">
        <v>869</v>
      </c>
      <c r="J79" s="77" t="s">
        <v>869</v>
      </c>
      <c r="K79" s="65" t="s">
        <v>869</v>
      </c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 s="1"/>
      <c r="BG79" s="1"/>
      <c r="BH79" s="1"/>
      <c r="BI79" s="1"/>
      <c r="BJ79" s="1"/>
      <c r="BK79" s="1"/>
      <c r="BL79" s="1"/>
      <c r="BM79" s="1"/>
      <c r="BN79" s="1"/>
      <c r="BO79" s="1"/>
    </row>
    <row r="80" spans="1:67" s="33" customFormat="1" x14ac:dyDescent="0.2">
      <c r="A80" s="66" t="s">
        <v>151</v>
      </c>
      <c r="B80" s="63" t="s">
        <v>152</v>
      </c>
      <c r="C80" s="63" t="s">
        <v>34</v>
      </c>
      <c r="D80" s="63" t="s">
        <v>157</v>
      </c>
      <c r="E80" s="57">
        <v>2496800</v>
      </c>
      <c r="F80" s="57">
        <v>2496470</v>
      </c>
      <c r="G80" s="2">
        <f t="shared" si="2"/>
        <v>-330</v>
      </c>
      <c r="H80" s="37">
        <f t="shared" si="3"/>
        <v>-1E-4</v>
      </c>
      <c r="I80" s="47" t="s">
        <v>869</v>
      </c>
      <c r="J80" s="77" t="s">
        <v>869</v>
      </c>
      <c r="K80" s="65" t="s">
        <v>869</v>
      </c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 s="1"/>
      <c r="BG80" s="1"/>
      <c r="BH80" s="1"/>
      <c r="BI80" s="1"/>
      <c r="BJ80" s="1"/>
      <c r="BK80" s="1"/>
      <c r="BL80" s="1"/>
      <c r="BM80" s="1"/>
      <c r="BN80" s="1"/>
      <c r="BO80" s="1"/>
    </row>
    <row r="81" spans="1:67" s="33" customFormat="1" x14ac:dyDescent="0.2">
      <c r="A81" s="66" t="s">
        <v>151</v>
      </c>
      <c r="B81" s="63" t="s">
        <v>152</v>
      </c>
      <c r="C81" s="63" t="s">
        <v>158</v>
      </c>
      <c r="D81" s="63" t="s">
        <v>159</v>
      </c>
      <c r="E81" s="57">
        <v>919474</v>
      </c>
      <c r="F81" s="57">
        <v>978022</v>
      </c>
      <c r="G81" s="2">
        <f t="shared" si="2"/>
        <v>58548</v>
      </c>
      <c r="H81" s="37">
        <f t="shared" si="3"/>
        <v>6.3700000000000007E-2</v>
      </c>
      <c r="I81" s="47" t="s">
        <v>869</v>
      </c>
      <c r="J81" s="77" t="s">
        <v>869</v>
      </c>
      <c r="K81" s="65" t="s">
        <v>918</v>
      </c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 s="1"/>
      <c r="BG81" s="1"/>
      <c r="BH81" s="1"/>
      <c r="BI81" s="1"/>
      <c r="BJ81" s="1"/>
      <c r="BK81" s="1"/>
      <c r="BL81" s="1"/>
      <c r="BM81" s="1"/>
      <c r="BN81" s="1"/>
      <c r="BO81" s="1"/>
    </row>
    <row r="82" spans="1:67" s="33" customFormat="1" x14ac:dyDescent="0.2">
      <c r="A82" s="66" t="s">
        <v>151</v>
      </c>
      <c r="B82" s="63" t="s">
        <v>152</v>
      </c>
      <c r="C82" s="63" t="s">
        <v>116</v>
      </c>
      <c r="D82" s="63" t="s">
        <v>160</v>
      </c>
      <c r="E82" s="57">
        <v>1284491</v>
      </c>
      <c r="F82" s="57">
        <v>1277499</v>
      </c>
      <c r="G82" s="2">
        <f t="shared" si="2"/>
        <v>-6992</v>
      </c>
      <c r="H82" s="37">
        <f t="shared" si="3"/>
        <v>-5.4000000000000003E-3</v>
      </c>
      <c r="I82" s="47" t="s">
        <v>869</v>
      </c>
      <c r="J82" s="77" t="s">
        <v>869</v>
      </c>
      <c r="K82" s="65" t="s">
        <v>869</v>
      </c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 s="1"/>
      <c r="BG82" s="1"/>
      <c r="BH82" s="1"/>
      <c r="BI82" s="1"/>
      <c r="BJ82" s="1"/>
      <c r="BK82" s="1"/>
      <c r="BL82" s="1"/>
      <c r="BM82" s="1"/>
      <c r="BN82" s="1"/>
      <c r="BO82" s="1"/>
    </row>
    <row r="83" spans="1:67" s="33" customFormat="1" x14ac:dyDescent="0.2">
      <c r="A83" s="66" t="s">
        <v>151</v>
      </c>
      <c r="B83" s="63" t="s">
        <v>152</v>
      </c>
      <c r="C83" s="63" t="s">
        <v>161</v>
      </c>
      <c r="D83" s="63" t="s">
        <v>162</v>
      </c>
      <c r="E83" s="57">
        <v>2961291</v>
      </c>
      <c r="F83" s="57">
        <v>2979875</v>
      </c>
      <c r="G83" s="2">
        <f t="shared" si="2"/>
        <v>18584</v>
      </c>
      <c r="H83" s="37">
        <f t="shared" si="3"/>
        <v>6.3E-3</v>
      </c>
      <c r="I83" s="47" t="s">
        <v>869</v>
      </c>
      <c r="J83" s="77" t="s">
        <v>869</v>
      </c>
      <c r="K83" s="65" t="s">
        <v>918</v>
      </c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 s="1"/>
      <c r="BG83" s="1"/>
      <c r="BH83" s="1"/>
      <c r="BI83" s="1"/>
      <c r="BJ83" s="1"/>
      <c r="BK83" s="1"/>
      <c r="BL83" s="1"/>
      <c r="BM83" s="1"/>
      <c r="BN83" s="1"/>
      <c r="BO83" s="1"/>
    </row>
    <row r="84" spans="1:67" s="33" customFormat="1" x14ac:dyDescent="0.2">
      <c r="A84" s="66" t="s">
        <v>151</v>
      </c>
      <c r="B84" s="63" t="s">
        <v>152</v>
      </c>
      <c r="C84" s="63" t="s">
        <v>163</v>
      </c>
      <c r="D84" s="63" t="s">
        <v>164</v>
      </c>
      <c r="E84" s="57">
        <v>2435044</v>
      </c>
      <c r="F84" s="57">
        <v>2428554</v>
      </c>
      <c r="G84" s="2">
        <f t="shared" si="2"/>
        <v>-6490</v>
      </c>
      <c r="H84" s="37">
        <f t="shared" si="3"/>
        <v>-2.7000000000000001E-3</v>
      </c>
      <c r="I84" s="47" t="s">
        <v>869</v>
      </c>
      <c r="J84" s="77" t="s">
        <v>869</v>
      </c>
      <c r="K84" s="65" t="s">
        <v>869</v>
      </c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 s="1"/>
      <c r="BG84" s="1"/>
      <c r="BH84" s="1"/>
      <c r="BI84" s="1"/>
      <c r="BJ84" s="1"/>
      <c r="BK84" s="1"/>
      <c r="BL84" s="1"/>
      <c r="BM84" s="1"/>
      <c r="BN84" s="1"/>
      <c r="BO84" s="1"/>
    </row>
    <row r="85" spans="1:67" s="33" customFormat="1" x14ac:dyDescent="0.2">
      <c r="A85" s="66" t="s">
        <v>151</v>
      </c>
      <c r="B85" s="63" t="s">
        <v>152</v>
      </c>
      <c r="C85" s="63" t="s">
        <v>165</v>
      </c>
      <c r="D85" s="63" t="s">
        <v>166</v>
      </c>
      <c r="E85" s="57">
        <v>1615969</v>
      </c>
      <c r="F85" s="57">
        <v>1611438</v>
      </c>
      <c r="G85" s="2">
        <f t="shared" si="2"/>
        <v>-4531</v>
      </c>
      <c r="H85" s="37">
        <f t="shared" si="3"/>
        <v>-2.8E-3</v>
      </c>
      <c r="I85" s="47" t="s">
        <v>869</v>
      </c>
      <c r="J85" s="77" t="s">
        <v>869</v>
      </c>
      <c r="K85" s="65" t="s">
        <v>869</v>
      </c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 s="1"/>
      <c r="BG85" s="1"/>
      <c r="BH85" s="1"/>
      <c r="BI85" s="1"/>
      <c r="BJ85" s="1"/>
      <c r="BK85" s="1"/>
      <c r="BL85" s="1"/>
      <c r="BM85" s="1"/>
      <c r="BN85" s="1"/>
      <c r="BO85" s="1"/>
    </row>
    <row r="86" spans="1:67" s="33" customFormat="1" x14ac:dyDescent="0.2">
      <c r="A86" s="66" t="s">
        <v>151</v>
      </c>
      <c r="B86" s="63" t="s">
        <v>152</v>
      </c>
      <c r="C86" s="63" t="s">
        <v>59</v>
      </c>
      <c r="D86" s="63" t="s">
        <v>167</v>
      </c>
      <c r="E86" s="57">
        <v>2610684</v>
      </c>
      <c r="F86" s="57">
        <v>2575069</v>
      </c>
      <c r="G86" s="2">
        <f t="shared" si="2"/>
        <v>-35615</v>
      </c>
      <c r="H86" s="37">
        <f t="shared" si="3"/>
        <v>-1.3599999999999999E-2</v>
      </c>
      <c r="I86" s="47" t="s">
        <v>869</v>
      </c>
      <c r="J86" s="77" t="s">
        <v>869</v>
      </c>
      <c r="K86" s="65" t="s">
        <v>869</v>
      </c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 s="1"/>
      <c r="BG86" s="1"/>
      <c r="BH86" s="1"/>
      <c r="BI86" s="1"/>
      <c r="BJ86" s="1"/>
      <c r="BK86" s="1"/>
      <c r="BL86" s="1"/>
      <c r="BM86" s="1"/>
      <c r="BN86" s="1"/>
      <c r="BO86" s="1"/>
    </row>
    <row r="87" spans="1:67" s="33" customFormat="1" x14ac:dyDescent="0.2">
      <c r="A87" s="66" t="s">
        <v>151</v>
      </c>
      <c r="B87" s="63" t="s">
        <v>152</v>
      </c>
      <c r="C87" s="63" t="s">
        <v>168</v>
      </c>
      <c r="D87" s="63" t="s">
        <v>169</v>
      </c>
      <c r="E87" s="57">
        <v>2319841</v>
      </c>
      <c r="F87" s="57">
        <v>2364089</v>
      </c>
      <c r="G87" s="2">
        <f t="shared" si="2"/>
        <v>44248</v>
      </c>
      <c r="H87" s="37">
        <f t="shared" si="3"/>
        <v>1.9099999999999999E-2</v>
      </c>
      <c r="I87" s="47" t="s">
        <v>869</v>
      </c>
      <c r="J87" s="77" t="s">
        <v>869</v>
      </c>
      <c r="K87" s="65" t="s">
        <v>918</v>
      </c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 s="1"/>
      <c r="BG87" s="1"/>
      <c r="BH87" s="1"/>
      <c r="BI87" s="1"/>
      <c r="BJ87" s="1"/>
      <c r="BK87" s="1"/>
      <c r="BL87" s="1"/>
      <c r="BM87" s="1"/>
      <c r="BN87" s="1"/>
      <c r="BO87" s="1"/>
    </row>
    <row r="88" spans="1:67" s="33" customFormat="1" x14ac:dyDescent="0.2">
      <c r="A88" s="66" t="s">
        <v>151</v>
      </c>
      <c r="B88" s="63" t="s">
        <v>152</v>
      </c>
      <c r="C88" s="63" t="s">
        <v>170</v>
      </c>
      <c r="D88" s="63" t="s">
        <v>171</v>
      </c>
      <c r="E88" s="57">
        <v>15273556</v>
      </c>
      <c r="F88" s="57">
        <v>15402665</v>
      </c>
      <c r="G88" s="2">
        <f t="shared" si="2"/>
        <v>129109</v>
      </c>
      <c r="H88" s="37">
        <f t="shared" si="3"/>
        <v>8.5000000000000006E-3</v>
      </c>
      <c r="I88" s="47" t="s">
        <v>869</v>
      </c>
      <c r="J88" s="77" t="s">
        <v>869</v>
      </c>
      <c r="K88" s="65" t="s">
        <v>918</v>
      </c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 s="1"/>
      <c r="BG88" s="1"/>
      <c r="BH88" s="1"/>
      <c r="BI88" s="1"/>
      <c r="BJ88" s="1"/>
      <c r="BK88" s="1"/>
      <c r="BL88" s="1"/>
      <c r="BM88" s="1"/>
      <c r="BN88" s="1"/>
      <c r="BO88" s="1"/>
    </row>
    <row r="89" spans="1:67" s="33" customFormat="1" x14ac:dyDescent="0.2">
      <c r="A89" s="66" t="s">
        <v>151</v>
      </c>
      <c r="B89" s="63" t="s">
        <v>152</v>
      </c>
      <c r="C89" s="63" t="s">
        <v>172</v>
      </c>
      <c r="D89" s="63" t="s">
        <v>173</v>
      </c>
      <c r="E89" s="57">
        <v>0</v>
      </c>
      <c r="F89" s="57">
        <v>586519</v>
      </c>
      <c r="G89" s="2">
        <f t="shared" si="2"/>
        <v>586519</v>
      </c>
      <c r="H89" s="37">
        <v>1</v>
      </c>
      <c r="I89" s="47" t="s">
        <v>869</v>
      </c>
      <c r="J89" s="77" t="s">
        <v>869</v>
      </c>
      <c r="K89" s="65" t="s">
        <v>869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 s="1"/>
      <c r="BG89" s="1"/>
      <c r="BH89" s="1"/>
      <c r="BI89" s="1"/>
      <c r="BJ89" s="1"/>
      <c r="BK89" s="1"/>
      <c r="BL89" s="1"/>
      <c r="BM89" s="1"/>
      <c r="BN89" s="1"/>
      <c r="BO89" s="1"/>
    </row>
    <row r="90" spans="1:67" s="33" customFormat="1" x14ac:dyDescent="0.2">
      <c r="A90" s="66" t="s">
        <v>174</v>
      </c>
      <c r="B90" s="63" t="s">
        <v>175</v>
      </c>
      <c r="C90" s="63" t="s">
        <v>34</v>
      </c>
      <c r="D90" s="63" t="s">
        <v>177</v>
      </c>
      <c r="E90" s="57">
        <v>880152</v>
      </c>
      <c r="F90" s="57">
        <v>873346</v>
      </c>
      <c r="G90" s="2">
        <f t="shared" si="2"/>
        <v>-6806</v>
      </c>
      <c r="H90" s="37">
        <f t="shared" si="3"/>
        <v>-7.7000000000000002E-3</v>
      </c>
      <c r="I90" s="47" t="s">
        <v>869</v>
      </c>
      <c r="J90" s="77" t="s">
        <v>869</v>
      </c>
      <c r="K90" s="65" t="s">
        <v>869</v>
      </c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 s="1"/>
      <c r="BG90" s="1"/>
      <c r="BH90" s="1"/>
      <c r="BI90" s="1"/>
      <c r="BJ90" s="1"/>
      <c r="BK90" s="1"/>
      <c r="BL90" s="1"/>
      <c r="BM90" s="1"/>
      <c r="BN90" s="1"/>
      <c r="BO90" s="1"/>
    </row>
    <row r="91" spans="1:67" s="33" customFormat="1" x14ac:dyDescent="0.2">
      <c r="A91" s="66" t="s">
        <v>174</v>
      </c>
      <c r="B91" s="63" t="s">
        <v>175</v>
      </c>
      <c r="C91" s="63" t="s">
        <v>26</v>
      </c>
      <c r="D91" s="63" t="s">
        <v>178</v>
      </c>
      <c r="E91" s="57">
        <v>1711196</v>
      </c>
      <c r="F91" s="57">
        <v>1704970</v>
      </c>
      <c r="G91" s="2">
        <f t="shared" si="2"/>
        <v>-6226</v>
      </c>
      <c r="H91" s="37">
        <f t="shared" si="3"/>
        <v>-3.5999999999999999E-3</v>
      </c>
      <c r="I91" s="47" t="s">
        <v>869</v>
      </c>
      <c r="J91" s="77" t="s">
        <v>869</v>
      </c>
      <c r="K91" s="65" t="s">
        <v>869</v>
      </c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 s="1"/>
      <c r="BG91" s="1"/>
      <c r="BH91" s="1"/>
      <c r="BI91" s="1"/>
      <c r="BJ91" s="1"/>
      <c r="BK91" s="1"/>
      <c r="BL91" s="1"/>
      <c r="BM91" s="1"/>
      <c r="BN91" s="1"/>
      <c r="BO91" s="1"/>
    </row>
    <row r="92" spans="1:67" s="33" customFormat="1" x14ac:dyDescent="0.2">
      <c r="A92" s="66" t="s">
        <v>174</v>
      </c>
      <c r="B92" s="63" t="s">
        <v>175</v>
      </c>
      <c r="C92" s="63" t="s">
        <v>57</v>
      </c>
      <c r="D92" s="63" t="s">
        <v>179</v>
      </c>
      <c r="E92" s="57">
        <v>1535899</v>
      </c>
      <c r="F92" s="57">
        <v>1479957</v>
      </c>
      <c r="G92" s="2">
        <f t="shared" si="2"/>
        <v>-55942</v>
      </c>
      <c r="H92" s="37">
        <f t="shared" si="3"/>
        <v>-3.6400000000000002E-2</v>
      </c>
      <c r="I92" s="47" t="s">
        <v>869</v>
      </c>
      <c r="J92" s="77" t="s">
        <v>869</v>
      </c>
      <c r="K92" s="65" t="s">
        <v>869</v>
      </c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 s="1"/>
      <c r="BG92" s="1"/>
      <c r="BH92" s="1"/>
      <c r="BI92" s="1"/>
      <c r="BJ92" s="1"/>
      <c r="BK92" s="1"/>
      <c r="BL92" s="1"/>
      <c r="BM92" s="1"/>
      <c r="BN92" s="1"/>
      <c r="BO92" s="1"/>
    </row>
    <row r="93" spans="1:67" s="33" customFormat="1" x14ac:dyDescent="0.2">
      <c r="A93" s="66" t="s">
        <v>174</v>
      </c>
      <c r="B93" s="63" t="s">
        <v>175</v>
      </c>
      <c r="C93" s="63" t="s">
        <v>16</v>
      </c>
      <c r="D93" s="63" t="s">
        <v>180</v>
      </c>
      <c r="E93" s="57">
        <v>1785036</v>
      </c>
      <c r="F93" s="57">
        <v>1782012</v>
      </c>
      <c r="G93" s="2">
        <f t="shared" si="2"/>
        <v>-3024</v>
      </c>
      <c r="H93" s="37">
        <f t="shared" si="3"/>
        <v>-1.6999999999999999E-3</v>
      </c>
      <c r="I93" s="47" t="s">
        <v>869</v>
      </c>
      <c r="J93" s="77" t="s">
        <v>869</v>
      </c>
      <c r="K93" s="65" t="s">
        <v>869</v>
      </c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 s="1"/>
      <c r="BG93" s="1"/>
      <c r="BH93" s="1"/>
      <c r="BI93" s="1"/>
      <c r="BJ93" s="1"/>
      <c r="BK93" s="1"/>
      <c r="BL93" s="1"/>
      <c r="BM93" s="1"/>
      <c r="BN93" s="1"/>
      <c r="BO93" s="1"/>
    </row>
    <row r="94" spans="1:67" s="33" customFormat="1" x14ac:dyDescent="0.2">
      <c r="A94" s="66" t="s">
        <v>174</v>
      </c>
      <c r="B94" s="63" t="s">
        <v>175</v>
      </c>
      <c r="C94" s="63" t="s">
        <v>181</v>
      </c>
      <c r="D94" s="63" t="s">
        <v>879</v>
      </c>
      <c r="E94" s="57">
        <v>5309362</v>
      </c>
      <c r="F94" s="57">
        <v>5208878</v>
      </c>
      <c r="G94" s="2">
        <f t="shared" si="2"/>
        <v>-100484</v>
      </c>
      <c r="H94" s="37">
        <f t="shared" si="3"/>
        <v>-1.89E-2</v>
      </c>
      <c r="I94" s="47" t="s">
        <v>869</v>
      </c>
      <c r="J94" s="77" t="s">
        <v>869</v>
      </c>
      <c r="K94" s="65" t="s">
        <v>869</v>
      </c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 s="1"/>
      <c r="BG94" s="1"/>
      <c r="BH94" s="1"/>
      <c r="BI94" s="1"/>
      <c r="BJ94" s="1"/>
      <c r="BK94" s="1"/>
      <c r="BL94" s="1"/>
      <c r="BM94" s="1"/>
      <c r="BN94" s="1"/>
      <c r="BO94" s="1"/>
    </row>
    <row r="95" spans="1:67" s="33" customFormat="1" x14ac:dyDescent="0.2">
      <c r="A95" s="66" t="s">
        <v>182</v>
      </c>
      <c r="B95" s="63" t="s">
        <v>183</v>
      </c>
      <c r="C95" s="63" t="s">
        <v>57</v>
      </c>
      <c r="D95" s="63" t="s">
        <v>184</v>
      </c>
      <c r="E95" s="57">
        <v>227362</v>
      </c>
      <c r="F95" s="57">
        <v>338111</v>
      </c>
      <c r="G95" s="2">
        <f t="shared" si="2"/>
        <v>110749</v>
      </c>
      <c r="H95" s="37">
        <f t="shared" si="3"/>
        <v>0.48709999999999998</v>
      </c>
      <c r="I95" s="47" t="s">
        <v>918</v>
      </c>
      <c r="J95" s="77" t="s">
        <v>869</v>
      </c>
      <c r="K95" s="65" t="s">
        <v>918</v>
      </c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 s="1"/>
      <c r="BG95" s="1"/>
      <c r="BH95" s="1"/>
      <c r="BI95" s="1"/>
      <c r="BJ95" s="1"/>
      <c r="BK95" s="1"/>
      <c r="BL95" s="1"/>
      <c r="BM95" s="1"/>
      <c r="BN95" s="1"/>
      <c r="BO95" s="1"/>
    </row>
    <row r="96" spans="1:67" s="33" customFormat="1" x14ac:dyDescent="0.2">
      <c r="A96" s="66" t="s">
        <v>182</v>
      </c>
      <c r="B96" s="63" t="s">
        <v>183</v>
      </c>
      <c r="C96" s="63" t="s">
        <v>185</v>
      </c>
      <c r="D96" s="63" t="s">
        <v>186</v>
      </c>
      <c r="E96" s="57">
        <v>562931</v>
      </c>
      <c r="F96" s="57">
        <v>557709</v>
      </c>
      <c r="G96" s="2">
        <f t="shared" si="2"/>
        <v>-5222</v>
      </c>
      <c r="H96" s="37">
        <f t="shared" si="3"/>
        <v>-9.2999999999999992E-3</v>
      </c>
      <c r="I96" s="47" t="s">
        <v>869</v>
      </c>
      <c r="J96" s="77" t="s">
        <v>869</v>
      </c>
      <c r="K96" s="65" t="s">
        <v>869</v>
      </c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 s="1"/>
      <c r="BG96" s="1"/>
      <c r="BH96" s="1"/>
      <c r="BI96" s="1"/>
      <c r="BJ96" s="1"/>
      <c r="BK96" s="1"/>
      <c r="BL96" s="1"/>
      <c r="BM96" s="1"/>
      <c r="BN96" s="1"/>
      <c r="BO96" s="1"/>
    </row>
    <row r="97" spans="1:67" s="33" customFormat="1" x14ac:dyDescent="0.2">
      <c r="A97" s="66" t="s">
        <v>182</v>
      </c>
      <c r="B97" s="63" t="s">
        <v>183</v>
      </c>
      <c r="C97" s="63" t="s">
        <v>18</v>
      </c>
      <c r="D97" s="63" t="s">
        <v>187</v>
      </c>
      <c r="E97" s="57">
        <v>101898</v>
      </c>
      <c r="F97" s="57">
        <v>94128</v>
      </c>
      <c r="G97" s="2">
        <f t="shared" si="2"/>
        <v>-7770</v>
      </c>
      <c r="H97" s="37">
        <f t="shared" si="3"/>
        <v>-7.6300000000000007E-2</v>
      </c>
      <c r="I97" s="47" t="s">
        <v>869</v>
      </c>
      <c r="J97" s="77" t="s">
        <v>869</v>
      </c>
      <c r="K97" s="65" t="s">
        <v>869</v>
      </c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 s="1"/>
      <c r="BG97" s="1"/>
      <c r="BH97" s="1"/>
      <c r="BI97" s="1"/>
      <c r="BJ97" s="1"/>
      <c r="BK97" s="1"/>
      <c r="BL97" s="1"/>
      <c r="BM97" s="1"/>
      <c r="BN97" s="1"/>
      <c r="BO97" s="1"/>
    </row>
    <row r="98" spans="1:67" s="33" customFormat="1" x14ac:dyDescent="0.2">
      <c r="A98" s="66" t="s">
        <v>188</v>
      </c>
      <c r="B98" s="63" t="s">
        <v>189</v>
      </c>
      <c r="C98" s="63" t="s">
        <v>190</v>
      </c>
      <c r="D98" s="63" t="s">
        <v>191</v>
      </c>
      <c r="E98" s="57">
        <v>1392790</v>
      </c>
      <c r="F98" s="57">
        <v>1394070</v>
      </c>
      <c r="G98" s="2">
        <f t="shared" si="2"/>
        <v>1280</v>
      </c>
      <c r="H98" s="37">
        <f t="shared" si="3"/>
        <v>8.9999999999999998E-4</v>
      </c>
      <c r="I98" s="47" t="s">
        <v>869</v>
      </c>
      <c r="J98" s="77" t="s">
        <v>869</v>
      </c>
      <c r="K98" s="65" t="s">
        <v>869</v>
      </c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 s="1"/>
      <c r="BG98" s="1"/>
      <c r="BH98" s="1"/>
      <c r="BI98" s="1"/>
      <c r="BJ98" s="1"/>
      <c r="BK98" s="1"/>
      <c r="BL98" s="1"/>
      <c r="BM98" s="1"/>
      <c r="BN98" s="1"/>
      <c r="BO98" s="1"/>
    </row>
    <row r="99" spans="1:67" s="33" customFormat="1" x14ac:dyDescent="0.2">
      <c r="A99" s="66" t="s">
        <v>188</v>
      </c>
      <c r="B99" s="63" t="s">
        <v>189</v>
      </c>
      <c r="C99" s="63" t="s">
        <v>57</v>
      </c>
      <c r="D99" s="63" t="s">
        <v>192</v>
      </c>
      <c r="E99" s="57">
        <v>76605321</v>
      </c>
      <c r="F99" s="57">
        <v>75347660</v>
      </c>
      <c r="G99" s="2">
        <f t="shared" si="2"/>
        <v>-1257661</v>
      </c>
      <c r="H99" s="37">
        <f t="shared" si="3"/>
        <v>-1.6400000000000001E-2</v>
      </c>
      <c r="I99" s="47" t="s">
        <v>869</v>
      </c>
      <c r="J99" s="77" t="s">
        <v>869</v>
      </c>
      <c r="K99" s="65" t="s">
        <v>918</v>
      </c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 s="1"/>
      <c r="BG99" s="1"/>
      <c r="BH99" s="1"/>
      <c r="BI99" s="1"/>
      <c r="BJ99" s="1"/>
      <c r="BK99" s="1"/>
      <c r="BL99" s="1"/>
      <c r="BM99" s="1"/>
      <c r="BN99" s="1"/>
      <c r="BO99" s="1"/>
    </row>
    <row r="100" spans="1:67" s="33" customFormat="1" x14ac:dyDescent="0.2">
      <c r="A100" s="66" t="s">
        <v>188</v>
      </c>
      <c r="B100" s="63" t="s">
        <v>189</v>
      </c>
      <c r="C100" s="63" t="s">
        <v>193</v>
      </c>
      <c r="D100" s="63" t="s">
        <v>194</v>
      </c>
      <c r="E100" s="57">
        <v>45703889</v>
      </c>
      <c r="F100" s="57">
        <v>45464198</v>
      </c>
      <c r="G100" s="2">
        <f t="shared" si="2"/>
        <v>-239691</v>
      </c>
      <c r="H100" s="37">
        <f t="shared" si="3"/>
        <v>-5.1999999999999998E-3</v>
      </c>
      <c r="I100" s="47" t="s">
        <v>869</v>
      </c>
      <c r="J100" s="77" t="s">
        <v>869</v>
      </c>
      <c r="K100" s="65" t="s">
        <v>918</v>
      </c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 s="1"/>
      <c r="BG100" s="1"/>
      <c r="BH100" s="1"/>
      <c r="BI100" s="1"/>
      <c r="BJ100" s="1"/>
      <c r="BK100" s="1"/>
      <c r="BL100" s="1"/>
      <c r="BM100" s="1"/>
      <c r="BN100" s="1"/>
      <c r="BO100" s="1"/>
    </row>
    <row r="101" spans="1:67" s="33" customFormat="1" x14ac:dyDescent="0.2">
      <c r="A101" s="66" t="s">
        <v>188</v>
      </c>
      <c r="B101" s="63" t="s">
        <v>189</v>
      </c>
      <c r="C101" s="63" t="s">
        <v>84</v>
      </c>
      <c r="D101" s="63" t="s">
        <v>195</v>
      </c>
      <c r="E101" s="57">
        <v>10724725</v>
      </c>
      <c r="F101" s="57">
        <v>10648381</v>
      </c>
      <c r="G101" s="2">
        <f t="shared" si="2"/>
        <v>-76344</v>
      </c>
      <c r="H101" s="37">
        <f t="shared" si="3"/>
        <v>-7.1000000000000004E-3</v>
      </c>
      <c r="I101" s="47" t="s">
        <v>869</v>
      </c>
      <c r="J101" s="77" t="s">
        <v>869</v>
      </c>
      <c r="K101" s="65" t="s">
        <v>869</v>
      </c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 s="1"/>
      <c r="BG101" s="1"/>
      <c r="BH101" s="1"/>
      <c r="BI101" s="1"/>
      <c r="BJ101" s="1"/>
      <c r="BK101" s="1"/>
      <c r="BL101" s="1"/>
      <c r="BM101" s="1"/>
      <c r="BN101" s="1"/>
      <c r="BO101" s="1"/>
    </row>
    <row r="102" spans="1:67" s="33" customFormat="1" x14ac:dyDescent="0.2">
      <c r="A102" s="66" t="s">
        <v>188</v>
      </c>
      <c r="B102" s="63" t="s">
        <v>189</v>
      </c>
      <c r="C102" s="63" t="s">
        <v>127</v>
      </c>
      <c r="D102" s="63" t="s">
        <v>196</v>
      </c>
      <c r="E102" s="57">
        <v>4229401</v>
      </c>
      <c r="F102" s="57">
        <v>4199836</v>
      </c>
      <c r="G102" s="2">
        <f t="shared" si="2"/>
        <v>-29565</v>
      </c>
      <c r="H102" s="37">
        <f t="shared" si="3"/>
        <v>-7.0000000000000001E-3</v>
      </c>
      <c r="I102" s="47" t="s">
        <v>869</v>
      </c>
      <c r="J102" s="77" t="s">
        <v>869</v>
      </c>
      <c r="K102" s="65" t="s">
        <v>869</v>
      </c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 s="1"/>
      <c r="BG102" s="1"/>
      <c r="BH102" s="1"/>
      <c r="BI102" s="1"/>
      <c r="BJ102" s="1"/>
      <c r="BK102" s="1"/>
      <c r="BL102" s="1"/>
      <c r="BM102" s="1"/>
      <c r="BN102" s="1"/>
      <c r="BO102" s="1"/>
    </row>
    <row r="103" spans="1:67" s="33" customFormat="1" x14ac:dyDescent="0.2">
      <c r="A103" s="66" t="s">
        <v>188</v>
      </c>
      <c r="B103" s="63" t="s">
        <v>189</v>
      </c>
      <c r="C103" s="63" t="s">
        <v>197</v>
      </c>
      <c r="D103" s="63" t="s">
        <v>198</v>
      </c>
      <c r="E103" s="57">
        <v>5496163</v>
      </c>
      <c r="F103" s="57">
        <v>5458850</v>
      </c>
      <c r="G103" s="2">
        <f t="shared" si="2"/>
        <v>-37313</v>
      </c>
      <c r="H103" s="37">
        <f t="shared" si="3"/>
        <v>-6.7999999999999996E-3</v>
      </c>
      <c r="I103" s="47" t="s">
        <v>869</v>
      </c>
      <c r="J103" s="77" t="s">
        <v>869</v>
      </c>
      <c r="K103" s="65" t="s">
        <v>869</v>
      </c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 s="1"/>
      <c r="BG103" s="1"/>
      <c r="BH103" s="1"/>
      <c r="BI103" s="1"/>
      <c r="BJ103" s="1"/>
      <c r="BK103" s="1"/>
      <c r="BL103" s="1"/>
      <c r="BM103" s="1"/>
      <c r="BN103" s="1"/>
      <c r="BO103" s="1"/>
    </row>
    <row r="104" spans="1:67" s="33" customFormat="1" x14ac:dyDescent="0.2">
      <c r="A104" s="66" t="s">
        <v>199</v>
      </c>
      <c r="B104" s="63" t="s">
        <v>200</v>
      </c>
      <c r="C104" s="63" t="s">
        <v>201</v>
      </c>
      <c r="D104" s="63" t="s">
        <v>202</v>
      </c>
      <c r="E104" s="57">
        <v>1279344</v>
      </c>
      <c r="F104" s="57">
        <v>1277484</v>
      </c>
      <c r="G104" s="2">
        <f t="shared" si="2"/>
        <v>-1860</v>
      </c>
      <c r="H104" s="37">
        <f t="shared" si="3"/>
        <v>-1.5E-3</v>
      </c>
      <c r="I104" s="47" t="s">
        <v>869</v>
      </c>
      <c r="J104" s="77" t="s">
        <v>869</v>
      </c>
      <c r="K104" s="65" t="s">
        <v>869</v>
      </c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 s="1"/>
      <c r="BG104" s="1"/>
      <c r="BH104" s="1"/>
      <c r="BI104" s="1"/>
      <c r="BJ104" s="1"/>
      <c r="BK104" s="1"/>
      <c r="BL104" s="1"/>
      <c r="BM104" s="1"/>
      <c r="BN104" s="1"/>
      <c r="BO104" s="1"/>
    </row>
    <row r="105" spans="1:67" s="33" customFormat="1" x14ac:dyDescent="0.2">
      <c r="A105" s="66" t="s">
        <v>199</v>
      </c>
      <c r="B105" s="63" t="s">
        <v>200</v>
      </c>
      <c r="C105" s="63" t="s">
        <v>26</v>
      </c>
      <c r="D105" s="63" t="s">
        <v>203</v>
      </c>
      <c r="E105" s="57">
        <v>901966</v>
      </c>
      <c r="F105" s="57">
        <v>975347</v>
      </c>
      <c r="G105" s="2">
        <f t="shared" si="2"/>
        <v>73381</v>
      </c>
      <c r="H105" s="37">
        <f t="shared" si="3"/>
        <v>8.14E-2</v>
      </c>
      <c r="I105" s="47" t="s">
        <v>918</v>
      </c>
      <c r="J105" s="77" t="s">
        <v>869</v>
      </c>
      <c r="K105" s="65" t="s">
        <v>869</v>
      </c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 s="1"/>
      <c r="BG105" s="1"/>
      <c r="BH105" s="1"/>
      <c r="BI105" s="1"/>
      <c r="BJ105" s="1"/>
      <c r="BK105" s="1"/>
      <c r="BL105" s="1"/>
      <c r="BM105" s="1"/>
      <c r="BN105" s="1"/>
      <c r="BO105" s="1"/>
    </row>
    <row r="106" spans="1:67" s="33" customFormat="1" x14ac:dyDescent="0.2">
      <c r="A106" s="66" t="s">
        <v>199</v>
      </c>
      <c r="B106" s="63" t="s">
        <v>200</v>
      </c>
      <c r="C106" s="63" t="s">
        <v>57</v>
      </c>
      <c r="D106" s="63" t="s">
        <v>204</v>
      </c>
      <c r="E106" s="57">
        <v>681704</v>
      </c>
      <c r="F106" s="57">
        <v>643603</v>
      </c>
      <c r="G106" s="2">
        <f t="shared" si="2"/>
        <v>-38101</v>
      </c>
      <c r="H106" s="37">
        <f t="shared" si="3"/>
        <v>-5.5899999999999998E-2</v>
      </c>
      <c r="I106" s="47" t="s">
        <v>869</v>
      </c>
      <c r="J106" s="77" t="s">
        <v>869</v>
      </c>
      <c r="K106" s="65" t="s">
        <v>869</v>
      </c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 s="1"/>
      <c r="BG106" s="1"/>
      <c r="BH106" s="1"/>
      <c r="BI106" s="1"/>
      <c r="BJ106" s="1"/>
      <c r="BK106" s="1"/>
      <c r="BL106" s="1"/>
      <c r="BM106" s="1"/>
      <c r="BN106" s="1"/>
      <c r="BO106" s="1"/>
    </row>
    <row r="107" spans="1:67" s="33" customFormat="1" x14ac:dyDescent="0.2">
      <c r="A107" s="66" t="s">
        <v>205</v>
      </c>
      <c r="B107" s="63" t="s">
        <v>206</v>
      </c>
      <c r="C107" s="63" t="s">
        <v>207</v>
      </c>
      <c r="D107" s="63" t="s">
        <v>208</v>
      </c>
      <c r="E107" s="57">
        <v>1400086</v>
      </c>
      <c r="F107" s="57">
        <v>1400088</v>
      </c>
      <c r="G107" s="2">
        <f t="shared" si="2"/>
        <v>2</v>
      </c>
      <c r="H107" s="37">
        <f t="shared" si="3"/>
        <v>0</v>
      </c>
      <c r="I107" s="47" t="s">
        <v>869</v>
      </c>
      <c r="J107" s="77" t="s">
        <v>869</v>
      </c>
      <c r="K107" s="65" t="s">
        <v>869</v>
      </c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 s="1"/>
      <c r="BG107" s="1"/>
      <c r="BH107" s="1"/>
      <c r="BI107" s="1"/>
      <c r="BJ107" s="1"/>
      <c r="BK107" s="1"/>
      <c r="BL107" s="1"/>
      <c r="BM107" s="1"/>
      <c r="BN107" s="1"/>
      <c r="BO107" s="1"/>
    </row>
    <row r="108" spans="1:67" s="33" customFormat="1" x14ac:dyDescent="0.2">
      <c r="A108" s="66" t="s">
        <v>205</v>
      </c>
      <c r="B108" s="63" t="s">
        <v>206</v>
      </c>
      <c r="C108" s="63" t="s">
        <v>209</v>
      </c>
      <c r="D108" s="63" t="s">
        <v>210</v>
      </c>
      <c r="E108" s="57">
        <v>2421820</v>
      </c>
      <c r="F108" s="57">
        <v>2572938</v>
      </c>
      <c r="G108" s="2">
        <f t="shared" si="2"/>
        <v>151118</v>
      </c>
      <c r="H108" s="37">
        <f t="shared" si="3"/>
        <v>6.2399999999999997E-2</v>
      </c>
      <c r="I108" s="47" t="s">
        <v>869</v>
      </c>
      <c r="J108" s="77" t="s">
        <v>869</v>
      </c>
      <c r="K108" s="65" t="s">
        <v>918</v>
      </c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 s="1"/>
      <c r="BG108" s="1"/>
      <c r="BH108" s="1"/>
      <c r="BI108" s="1"/>
      <c r="BJ108" s="1"/>
      <c r="BK108" s="1"/>
      <c r="BL108" s="1"/>
      <c r="BM108" s="1"/>
      <c r="BN108" s="1"/>
      <c r="BO108" s="1"/>
    </row>
    <row r="109" spans="1:67" s="33" customFormat="1" x14ac:dyDescent="0.2">
      <c r="A109" s="66" t="s">
        <v>205</v>
      </c>
      <c r="B109" s="63" t="s">
        <v>206</v>
      </c>
      <c r="C109" s="63" t="s">
        <v>26</v>
      </c>
      <c r="D109" s="63" t="s">
        <v>211</v>
      </c>
      <c r="E109" s="57">
        <v>5316193</v>
      </c>
      <c r="F109" s="57">
        <v>5119250</v>
      </c>
      <c r="G109" s="2">
        <f t="shared" si="2"/>
        <v>-196943</v>
      </c>
      <c r="H109" s="37">
        <f t="shared" si="3"/>
        <v>-3.6999999999999998E-2</v>
      </c>
      <c r="I109" s="47" t="s">
        <v>869</v>
      </c>
      <c r="J109" s="77" t="s">
        <v>869</v>
      </c>
      <c r="K109" s="65" t="s">
        <v>869</v>
      </c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 s="1"/>
      <c r="BG109" s="1"/>
      <c r="BH109" s="1"/>
      <c r="BI109" s="1"/>
      <c r="BJ109" s="1"/>
      <c r="BK109" s="1"/>
      <c r="BL109" s="1"/>
      <c r="BM109" s="1"/>
      <c r="BN109" s="1"/>
      <c r="BO109" s="1"/>
    </row>
    <row r="110" spans="1:67" s="33" customFormat="1" x14ac:dyDescent="0.2">
      <c r="A110" s="66" t="s">
        <v>205</v>
      </c>
      <c r="B110" s="63" t="s">
        <v>206</v>
      </c>
      <c r="C110" s="63" t="s">
        <v>57</v>
      </c>
      <c r="D110" s="63" t="s">
        <v>212</v>
      </c>
      <c r="E110" s="57">
        <v>904867</v>
      </c>
      <c r="F110" s="57">
        <v>960849</v>
      </c>
      <c r="G110" s="2">
        <f t="shared" si="2"/>
        <v>55982</v>
      </c>
      <c r="H110" s="37">
        <f t="shared" si="3"/>
        <v>6.1899999999999997E-2</v>
      </c>
      <c r="I110" s="47" t="s">
        <v>869</v>
      </c>
      <c r="J110" s="77" t="s">
        <v>869</v>
      </c>
      <c r="K110" s="65" t="s">
        <v>918</v>
      </c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 s="1"/>
      <c r="BG110" s="1"/>
      <c r="BH110" s="1"/>
      <c r="BI110" s="1"/>
      <c r="BJ110" s="1"/>
      <c r="BK110" s="1"/>
      <c r="BL110" s="1"/>
      <c r="BM110" s="1"/>
      <c r="BN110" s="1"/>
      <c r="BO110" s="1"/>
    </row>
    <row r="111" spans="1:67" s="33" customFormat="1" x14ac:dyDescent="0.2">
      <c r="A111" s="66" t="s">
        <v>205</v>
      </c>
      <c r="B111" s="63" t="s">
        <v>206</v>
      </c>
      <c r="C111" s="63" t="s">
        <v>79</v>
      </c>
      <c r="D111" s="63" t="s">
        <v>213</v>
      </c>
      <c r="E111" s="57">
        <v>1491468</v>
      </c>
      <c r="F111" s="57">
        <v>1484600</v>
      </c>
      <c r="G111" s="2">
        <f t="shared" si="2"/>
        <v>-6868</v>
      </c>
      <c r="H111" s="37">
        <f t="shared" si="3"/>
        <v>-4.5999999999999999E-3</v>
      </c>
      <c r="I111" s="47" t="s">
        <v>869</v>
      </c>
      <c r="J111" s="77" t="s">
        <v>869</v>
      </c>
      <c r="K111" s="65" t="s">
        <v>869</v>
      </c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 s="1"/>
      <c r="BG111" s="1"/>
      <c r="BH111" s="1"/>
      <c r="BI111" s="1"/>
      <c r="BJ111" s="1"/>
      <c r="BK111" s="1"/>
      <c r="BL111" s="1"/>
      <c r="BM111" s="1"/>
      <c r="BN111" s="1"/>
      <c r="BO111" s="1"/>
    </row>
    <row r="112" spans="1:67" s="33" customFormat="1" x14ac:dyDescent="0.2">
      <c r="A112" s="66" t="s">
        <v>205</v>
      </c>
      <c r="B112" s="63" t="s">
        <v>206</v>
      </c>
      <c r="C112" s="63" t="s">
        <v>16</v>
      </c>
      <c r="D112" s="63" t="s">
        <v>214</v>
      </c>
      <c r="E112" s="57">
        <v>1144663</v>
      </c>
      <c r="F112" s="57">
        <v>1074263</v>
      </c>
      <c r="G112" s="2">
        <f t="shared" si="2"/>
        <v>-70400</v>
      </c>
      <c r="H112" s="37">
        <f t="shared" si="3"/>
        <v>-6.1499999999999999E-2</v>
      </c>
      <c r="I112" s="47" t="s">
        <v>869</v>
      </c>
      <c r="J112" s="77" t="s">
        <v>869</v>
      </c>
      <c r="K112" s="65" t="s">
        <v>869</v>
      </c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 s="1"/>
      <c r="BG112" s="1"/>
      <c r="BH112" s="1"/>
      <c r="BI112" s="1"/>
      <c r="BJ112" s="1"/>
      <c r="BK112" s="1"/>
      <c r="BL112" s="1"/>
      <c r="BM112" s="1"/>
      <c r="BN112" s="1"/>
      <c r="BO112" s="1"/>
    </row>
    <row r="113" spans="1:67" s="33" customFormat="1" x14ac:dyDescent="0.2">
      <c r="A113" s="66" t="s">
        <v>205</v>
      </c>
      <c r="B113" s="63" t="s">
        <v>206</v>
      </c>
      <c r="C113" s="63" t="s">
        <v>215</v>
      </c>
      <c r="D113" s="63" t="s">
        <v>216</v>
      </c>
      <c r="E113" s="57">
        <v>58164372</v>
      </c>
      <c r="F113" s="57">
        <v>58243028</v>
      </c>
      <c r="G113" s="2">
        <f t="shared" si="2"/>
        <v>78656</v>
      </c>
      <c r="H113" s="37">
        <f t="shared" si="3"/>
        <v>1.4E-3</v>
      </c>
      <c r="I113" s="47" t="s">
        <v>869</v>
      </c>
      <c r="J113" s="77" t="s">
        <v>869</v>
      </c>
      <c r="K113" s="65" t="s">
        <v>869</v>
      </c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 s="1"/>
      <c r="BG113" s="1"/>
      <c r="BH113" s="1"/>
      <c r="BI113" s="1"/>
      <c r="BJ113" s="1"/>
      <c r="BK113" s="1"/>
      <c r="BL113" s="1"/>
      <c r="BM113" s="1"/>
      <c r="BN113" s="1"/>
      <c r="BO113" s="1"/>
    </row>
    <row r="114" spans="1:67" s="33" customFormat="1" x14ac:dyDescent="0.2">
      <c r="A114" s="66" t="s">
        <v>205</v>
      </c>
      <c r="B114" s="63" t="s">
        <v>206</v>
      </c>
      <c r="C114" s="63" t="s">
        <v>67</v>
      </c>
      <c r="D114" s="63" t="s">
        <v>217</v>
      </c>
      <c r="E114" s="57">
        <v>1550182</v>
      </c>
      <c r="F114" s="57">
        <v>1595136</v>
      </c>
      <c r="G114" s="2">
        <f t="shared" si="2"/>
        <v>44954</v>
      </c>
      <c r="H114" s="37">
        <f t="shared" si="3"/>
        <v>2.9000000000000001E-2</v>
      </c>
      <c r="I114" s="47" t="s">
        <v>869</v>
      </c>
      <c r="J114" s="77" t="s">
        <v>869</v>
      </c>
      <c r="K114" s="65" t="s">
        <v>918</v>
      </c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 s="1"/>
      <c r="BG114" s="1"/>
      <c r="BH114" s="1"/>
      <c r="BI114" s="1"/>
      <c r="BJ114" s="1"/>
      <c r="BK114" s="1"/>
      <c r="BL114" s="1"/>
      <c r="BM114" s="1"/>
      <c r="BN114" s="1"/>
      <c r="BO114" s="1"/>
    </row>
    <row r="115" spans="1:67" s="33" customFormat="1" x14ac:dyDescent="0.2">
      <c r="A115" s="66" t="s">
        <v>205</v>
      </c>
      <c r="B115" s="63" t="s">
        <v>206</v>
      </c>
      <c r="C115" s="63" t="s">
        <v>168</v>
      </c>
      <c r="D115" s="63" t="s">
        <v>218</v>
      </c>
      <c r="E115" s="57">
        <v>8149230</v>
      </c>
      <c r="F115" s="57">
        <v>8058370</v>
      </c>
      <c r="G115" s="2">
        <f t="shared" si="2"/>
        <v>-90860</v>
      </c>
      <c r="H115" s="37">
        <f t="shared" si="3"/>
        <v>-1.11E-2</v>
      </c>
      <c r="I115" s="47" t="s">
        <v>869</v>
      </c>
      <c r="J115" s="77" t="s">
        <v>869</v>
      </c>
      <c r="K115" s="65" t="s">
        <v>918</v>
      </c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 s="1"/>
      <c r="BG115" s="1"/>
      <c r="BH115" s="1"/>
      <c r="BI115" s="1"/>
      <c r="BJ115" s="1"/>
      <c r="BK115" s="1"/>
      <c r="BL115" s="1"/>
      <c r="BM115" s="1"/>
      <c r="BN115" s="1"/>
      <c r="BO115" s="1"/>
    </row>
    <row r="116" spans="1:67" s="33" customFormat="1" x14ac:dyDescent="0.2">
      <c r="A116" s="66" t="s">
        <v>205</v>
      </c>
      <c r="B116" s="63" t="s">
        <v>206</v>
      </c>
      <c r="C116" s="63" t="s">
        <v>219</v>
      </c>
      <c r="D116" s="63" t="s">
        <v>220</v>
      </c>
      <c r="E116" s="57">
        <v>1080362</v>
      </c>
      <c r="F116" s="57">
        <v>1160408</v>
      </c>
      <c r="G116" s="2">
        <f t="shared" si="2"/>
        <v>80046</v>
      </c>
      <c r="H116" s="37">
        <f t="shared" si="3"/>
        <v>7.4099999999999999E-2</v>
      </c>
      <c r="I116" s="47" t="s">
        <v>869</v>
      </c>
      <c r="J116" s="77" t="s">
        <v>869</v>
      </c>
      <c r="K116" s="65" t="s">
        <v>918</v>
      </c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 s="1"/>
      <c r="BG116" s="1"/>
      <c r="BH116" s="1"/>
      <c r="BI116" s="1"/>
      <c r="BJ116" s="1"/>
      <c r="BK116" s="1"/>
      <c r="BL116" s="1"/>
      <c r="BM116" s="1"/>
      <c r="BN116" s="1"/>
      <c r="BO116" s="1"/>
    </row>
    <row r="117" spans="1:67" s="33" customFormat="1" x14ac:dyDescent="0.2">
      <c r="A117" s="66" t="s">
        <v>221</v>
      </c>
      <c r="B117" s="63" t="s">
        <v>222</v>
      </c>
      <c r="C117" s="63" t="s">
        <v>26</v>
      </c>
      <c r="D117" s="63" t="s">
        <v>223</v>
      </c>
      <c r="E117" s="57">
        <v>2243972</v>
      </c>
      <c r="F117" s="57">
        <v>2241140</v>
      </c>
      <c r="G117" s="2">
        <f t="shared" si="2"/>
        <v>-2832</v>
      </c>
      <c r="H117" s="37">
        <f t="shared" si="3"/>
        <v>-1.2999999999999999E-3</v>
      </c>
      <c r="I117" s="47" t="s">
        <v>869</v>
      </c>
      <c r="J117" s="77" t="s">
        <v>869</v>
      </c>
      <c r="K117" s="65" t="s">
        <v>869</v>
      </c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 s="1"/>
      <c r="BG117" s="1"/>
      <c r="BH117" s="1"/>
      <c r="BI117" s="1"/>
      <c r="BJ117" s="1"/>
      <c r="BK117" s="1"/>
      <c r="BL117" s="1"/>
      <c r="BM117" s="1"/>
      <c r="BN117" s="1"/>
      <c r="BO117" s="1"/>
    </row>
    <row r="118" spans="1:67" s="33" customFormat="1" x14ac:dyDescent="0.2">
      <c r="A118" s="66" t="s">
        <v>221</v>
      </c>
      <c r="B118" s="63" t="s">
        <v>222</v>
      </c>
      <c r="C118" s="63" t="s">
        <v>224</v>
      </c>
      <c r="D118" s="63" t="s">
        <v>225</v>
      </c>
      <c r="E118" s="57">
        <v>795879</v>
      </c>
      <c r="F118" s="57">
        <v>810715</v>
      </c>
      <c r="G118" s="2">
        <f t="shared" si="2"/>
        <v>14836</v>
      </c>
      <c r="H118" s="37">
        <f t="shared" si="3"/>
        <v>1.8599999999999998E-2</v>
      </c>
      <c r="I118" s="47" t="s">
        <v>869</v>
      </c>
      <c r="J118" s="77" t="s">
        <v>869</v>
      </c>
      <c r="K118" s="65" t="s">
        <v>869</v>
      </c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 s="1"/>
      <c r="BG118" s="1"/>
      <c r="BH118" s="1"/>
      <c r="BI118" s="1"/>
      <c r="BJ118" s="1"/>
      <c r="BK118" s="1"/>
      <c r="BL118" s="1"/>
      <c r="BM118" s="1"/>
      <c r="BN118" s="1"/>
      <c r="BO118" s="1"/>
    </row>
    <row r="119" spans="1:67" s="33" customFormat="1" x14ac:dyDescent="0.2">
      <c r="A119" s="66" t="s">
        <v>221</v>
      </c>
      <c r="B119" s="63" t="s">
        <v>222</v>
      </c>
      <c r="C119" s="63" t="s">
        <v>226</v>
      </c>
      <c r="D119" s="63" t="s">
        <v>227</v>
      </c>
      <c r="E119" s="57">
        <v>820068</v>
      </c>
      <c r="F119" s="57">
        <v>864311</v>
      </c>
      <c r="G119" s="2">
        <f t="shared" si="2"/>
        <v>44243</v>
      </c>
      <c r="H119" s="37">
        <f t="shared" si="3"/>
        <v>5.3999999999999999E-2</v>
      </c>
      <c r="I119" s="47" t="s">
        <v>869</v>
      </c>
      <c r="J119" s="77" t="s">
        <v>869</v>
      </c>
      <c r="K119" s="65" t="s">
        <v>918</v>
      </c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 s="1"/>
      <c r="BG119" s="1"/>
      <c r="BH119" s="1"/>
      <c r="BI119" s="1"/>
      <c r="BJ119" s="1"/>
      <c r="BK119" s="1"/>
      <c r="BL119" s="1"/>
      <c r="BM119" s="1"/>
      <c r="BN119" s="1"/>
      <c r="BO119" s="1"/>
    </row>
    <row r="120" spans="1:67" s="33" customFormat="1" x14ac:dyDescent="0.2">
      <c r="A120" s="66" t="s">
        <v>228</v>
      </c>
      <c r="B120" s="63" t="s">
        <v>229</v>
      </c>
      <c r="C120" s="63" t="s">
        <v>230</v>
      </c>
      <c r="D120" s="63" t="s">
        <v>231</v>
      </c>
      <c r="E120" s="57">
        <v>22021.48</v>
      </c>
      <c r="F120" s="57">
        <v>11336</v>
      </c>
      <c r="G120" s="2">
        <f t="shared" si="2"/>
        <v>-10685.48</v>
      </c>
      <c r="H120" s="37">
        <f t="shared" si="3"/>
        <v>-0.48520000000000002</v>
      </c>
      <c r="I120" s="47" t="s">
        <v>918</v>
      </c>
      <c r="J120" s="77" t="s">
        <v>869</v>
      </c>
      <c r="K120" s="65" t="s">
        <v>869</v>
      </c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 s="1"/>
      <c r="BG120" s="1"/>
      <c r="BH120" s="1"/>
      <c r="BI120" s="1"/>
      <c r="BJ120" s="1"/>
      <c r="BK120" s="1"/>
      <c r="BL120" s="1"/>
      <c r="BM120" s="1"/>
      <c r="BN120" s="1"/>
      <c r="BO120" s="1"/>
    </row>
    <row r="121" spans="1:67" s="33" customFormat="1" x14ac:dyDescent="0.2">
      <c r="A121" s="66" t="s">
        <v>228</v>
      </c>
      <c r="B121" s="63" t="s">
        <v>229</v>
      </c>
      <c r="C121" s="63" t="s">
        <v>59</v>
      </c>
      <c r="D121" s="63" t="s">
        <v>232</v>
      </c>
      <c r="E121" s="57">
        <v>869289</v>
      </c>
      <c r="F121" s="57">
        <v>765733</v>
      </c>
      <c r="G121" s="2">
        <f t="shared" si="2"/>
        <v>-103556</v>
      </c>
      <c r="H121" s="37">
        <f t="shared" si="3"/>
        <v>-0.1191</v>
      </c>
      <c r="I121" s="47" t="s">
        <v>869</v>
      </c>
      <c r="J121" s="77" t="s">
        <v>869</v>
      </c>
      <c r="K121" s="65" t="s">
        <v>869</v>
      </c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 s="1"/>
      <c r="BG121" s="1"/>
      <c r="BH121" s="1"/>
      <c r="BI121" s="1"/>
      <c r="BJ121" s="1"/>
      <c r="BK121" s="1"/>
      <c r="BL121" s="1"/>
      <c r="BM121" s="1"/>
      <c r="BN121" s="1"/>
      <c r="BO121" s="1"/>
    </row>
    <row r="122" spans="1:67" s="33" customFormat="1" x14ac:dyDescent="0.2">
      <c r="A122" s="66" t="s">
        <v>228</v>
      </c>
      <c r="B122" s="63" t="s">
        <v>229</v>
      </c>
      <c r="C122" s="63" t="s">
        <v>233</v>
      </c>
      <c r="D122" s="63" t="s">
        <v>234</v>
      </c>
      <c r="E122" s="57">
        <v>1681997</v>
      </c>
      <c r="F122" s="57">
        <v>1677618</v>
      </c>
      <c r="G122" s="2">
        <f t="shared" si="2"/>
        <v>-4379</v>
      </c>
      <c r="H122" s="37">
        <f t="shared" si="3"/>
        <v>-2.5999999999999999E-3</v>
      </c>
      <c r="I122" s="47" t="s">
        <v>869</v>
      </c>
      <c r="J122" s="77" t="s">
        <v>869</v>
      </c>
      <c r="K122" s="65" t="s">
        <v>869</v>
      </c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 s="1"/>
      <c r="BG122" s="1"/>
      <c r="BH122" s="1"/>
      <c r="BI122" s="1"/>
      <c r="BJ122" s="1"/>
      <c r="BK122" s="1"/>
      <c r="BL122" s="1"/>
      <c r="BM122" s="1"/>
      <c r="BN122" s="1"/>
      <c r="BO122" s="1"/>
    </row>
    <row r="123" spans="1:67" s="33" customFormat="1" x14ac:dyDescent="0.2">
      <c r="A123" s="66" t="s">
        <v>228</v>
      </c>
      <c r="B123" s="63" t="s">
        <v>229</v>
      </c>
      <c r="C123" s="63" t="s">
        <v>95</v>
      </c>
      <c r="D123" s="63" t="s">
        <v>235</v>
      </c>
      <c r="E123" s="57">
        <v>797244</v>
      </c>
      <c r="F123" s="57">
        <v>793695</v>
      </c>
      <c r="G123" s="2">
        <f t="shared" si="2"/>
        <v>-3549</v>
      </c>
      <c r="H123" s="37">
        <f t="shared" si="3"/>
        <v>-4.4999999999999997E-3</v>
      </c>
      <c r="I123" s="47" t="s">
        <v>869</v>
      </c>
      <c r="J123" s="77" t="s">
        <v>869</v>
      </c>
      <c r="K123" s="65" t="s">
        <v>869</v>
      </c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 s="1"/>
      <c r="BG123" s="1"/>
      <c r="BH123" s="1"/>
      <c r="BI123" s="1"/>
      <c r="BJ123" s="1"/>
      <c r="BK123" s="1"/>
      <c r="BL123" s="1"/>
      <c r="BM123" s="1"/>
      <c r="BN123" s="1"/>
      <c r="BO123" s="1"/>
    </row>
    <row r="124" spans="1:67" s="33" customFormat="1" x14ac:dyDescent="0.2">
      <c r="A124" s="66" t="s">
        <v>228</v>
      </c>
      <c r="B124" s="63" t="s">
        <v>229</v>
      </c>
      <c r="C124" s="63" t="s">
        <v>236</v>
      </c>
      <c r="D124" s="63" t="s">
        <v>237</v>
      </c>
      <c r="E124" s="57">
        <v>6128771</v>
      </c>
      <c r="F124" s="57">
        <v>6114731</v>
      </c>
      <c r="G124" s="2">
        <f t="shared" si="2"/>
        <v>-14040</v>
      </c>
      <c r="H124" s="37">
        <f t="shared" si="3"/>
        <v>-2.3E-3</v>
      </c>
      <c r="I124" s="47" t="s">
        <v>869</v>
      </c>
      <c r="J124" s="77" t="s">
        <v>869</v>
      </c>
      <c r="K124" s="65" t="s">
        <v>869</v>
      </c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 s="1"/>
      <c r="BG124" s="1"/>
      <c r="BH124" s="1"/>
      <c r="BI124" s="1"/>
      <c r="BJ124" s="1"/>
      <c r="BK124" s="1"/>
      <c r="BL124" s="1"/>
      <c r="BM124" s="1"/>
      <c r="BN124" s="1"/>
      <c r="BO124" s="1"/>
    </row>
    <row r="125" spans="1:67" s="33" customFormat="1" x14ac:dyDescent="0.2">
      <c r="A125" s="66" t="s">
        <v>238</v>
      </c>
      <c r="B125" s="63" t="s">
        <v>239</v>
      </c>
      <c r="C125" s="63" t="s">
        <v>240</v>
      </c>
      <c r="D125" s="63" t="s">
        <v>241</v>
      </c>
      <c r="E125" s="57">
        <v>3843828</v>
      </c>
      <c r="F125" s="57">
        <v>3836441</v>
      </c>
      <c r="G125" s="2">
        <f t="shared" si="2"/>
        <v>-7387</v>
      </c>
      <c r="H125" s="37">
        <f t="shared" si="3"/>
        <v>-1.9E-3</v>
      </c>
      <c r="I125" s="47" t="s">
        <v>869</v>
      </c>
      <c r="J125" s="77" t="s">
        <v>869</v>
      </c>
      <c r="K125" s="65" t="s">
        <v>869</v>
      </c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 s="1"/>
      <c r="BG125" s="1"/>
      <c r="BH125" s="1"/>
      <c r="BI125" s="1"/>
      <c r="BJ125" s="1"/>
      <c r="BK125" s="1"/>
      <c r="BL125" s="1"/>
      <c r="BM125" s="1"/>
      <c r="BN125" s="1"/>
      <c r="BO125" s="1"/>
    </row>
    <row r="126" spans="1:67" s="33" customFormat="1" x14ac:dyDescent="0.2">
      <c r="A126" s="66" t="s">
        <v>238</v>
      </c>
      <c r="B126" s="63" t="s">
        <v>239</v>
      </c>
      <c r="C126" s="63" t="s">
        <v>242</v>
      </c>
      <c r="D126" s="63" t="s">
        <v>243</v>
      </c>
      <c r="E126" s="57">
        <v>280808</v>
      </c>
      <c r="F126" s="57">
        <v>280651</v>
      </c>
      <c r="G126" s="2">
        <f t="shared" si="2"/>
        <v>-157</v>
      </c>
      <c r="H126" s="37">
        <f t="shared" si="3"/>
        <v>-5.9999999999999995E-4</v>
      </c>
      <c r="I126" s="47" t="s">
        <v>869</v>
      </c>
      <c r="J126" s="77" t="s">
        <v>869</v>
      </c>
      <c r="K126" s="65" t="s">
        <v>869</v>
      </c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 s="1"/>
      <c r="BG126" s="1"/>
      <c r="BH126" s="1"/>
      <c r="BI126" s="1"/>
      <c r="BJ126" s="1"/>
      <c r="BK126" s="1"/>
      <c r="BL126" s="1"/>
      <c r="BM126" s="1"/>
      <c r="BN126" s="1"/>
      <c r="BO126" s="1"/>
    </row>
    <row r="127" spans="1:67" s="33" customFormat="1" x14ac:dyDescent="0.2">
      <c r="A127" s="66" t="s">
        <v>238</v>
      </c>
      <c r="B127" s="63" t="s">
        <v>239</v>
      </c>
      <c r="C127" s="63" t="s">
        <v>161</v>
      </c>
      <c r="D127" s="63" t="s">
        <v>244</v>
      </c>
      <c r="E127" s="57">
        <v>1343874</v>
      </c>
      <c r="F127" s="57">
        <v>1342661</v>
      </c>
      <c r="G127" s="2">
        <f t="shared" si="2"/>
        <v>-1213</v>
      </c>
      <c r="H127" s="37">
        <f t="shared" si="3"/>
        <v>-8.9999999999999998E-4</v>
      </c>
      <c r="I127" s="47" t="s">
        <v>869</v>
      </c>
      <c r="J127" s="77" t="s">
        <v>869</v>
      </c>
      <c r="K127" s="65" t="s">
        <v>869</v>
      </c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 s="1"/>
      <c r="BG127" s="1"/>
      <c r="BH127" s="1"/>
      <c r="BI127" s="1"/>
      <c r="BJ127" s="1"/>
      <c r="BK127" s="1"/>
      <c r="BL127" s="1"/>
      <c r="BM127" s="1"/>
      <c r="BN127" s="1"/>
      <c r="BO127" s="1"/>
    </row>
    <row r="128" spans="1:67" s="33" customFormat="1" x14ac:dyDescent="0.2">
      <c r="A128" s="66" t="s">
        <v>238</v>
      </c>
      <c r="B128" s="63" t="s">
        <v>239</v>
      </c>
      <c r="C128" s="63" t="s">
        <v>245</v>
      </c>
      <c r="D128" s="63" t="s">
        <v>246</v>
      </c>
      <c r="E128" s="57">
        <v>1259367</v>
      </c>
      <c r="F128" s="57">
        <v>1249344</v>
      </c>
      <c r="G128" s="2">
        <f t="shared" si="2"/>
        <v>-10023</v>
      </c>
      <c r="H128" s="37">
        <f t="shared" si="3"/>
        <v>-8.0000000000000002E-3</v>
      </c>
      <c r="I128" s="47" t="s">
        <v>869</v>
      </c>
      <c r="J128" s="77" t="s">
        <v>869</v>
      </c>
      <c r="K128" s="65" t="s">
        <v>869</v>
      </c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 s="1"/>
      <c r="BG128" s="1"/>
      <c r="BH128" s="1"/>
      <c r="BI128" s="1"/>
      <c r="BJ128" s="1"/>
      <c r="BK128" s="1"/>
      <c r="BL128" s="1"/>
      <c r="BM128" s="1"/>
      <c r="BN128" s="1"/>
      <c r="BO128" s="1"/>
    </row>
    <row r="129" spans="1:67" s="33" customFormat="1" x14ac:dyDescent="0.2">
      <c r="A129" s="66" t="s">
        <v>238</v>
      </c>
      <c r="B129" s="63" t="s">
        <v>239</v>
      </c>
      <c r="C129" s="63" t="s">
        <v>57</v>
      </c>
      <c r="D129" s="63" t="s">
        <v>247</v>
      </c>
      <c r="E129" s="57">
        <v>7190817</v>
      </c>
      <c r="F129" s="57">
        <v>7089130</v>
      </c>
      <c r="G129" s="2">
        <f t="shared" si="2"/>
        <v>-101687</v>
      </c>
      <c r="H129" s="37">
        <f t="shared" si="3"/>
        <v>-1.41E-2</v>
      </c>
      <c r="I129" s="47" t="s">
        <v>869</v>
      </c>
      <c r="J129" s="77" t="s">
        <v>869</v>
      </c>
      <c r="K129" s="65" t="s">
        <v>869</v>
      </c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 s="1"/>
      <c r="BG129" s="1"/>
      <c r="BH129" s="1"/>
      <c r="BI129" s="1"/>
      <c r="BJ129" s="1"/>
      <c r="BK129" s="1"/>
      <c r="BL129" s="1"/>
      <c r="BM129" s="1"/>
      <c r="BN129" s="1"/>
      <c r="BO129" s="1"/>
    </row>
    <row r="130" spans="1:67" s="33" customFormat="1" x14ac:dyDescent="0.2">
      <c r="A130" s="66" t="s">
        <v>238</v>
      </c>
      <c r="B130" s="63" t="s">
        <v>239</v>
      </c>
      <c r="C130" s="63" t="s">
        <v>79</v>
      </c>
      <c r="D130" s="63" t="s">
        <v>248</v>
      </c>
      <c r="E130" s="57">
        <v>5858892</v>
      </c>
      <c r="F130" s="57">
        <v>5839971</v>
      </c>
      <c r="G130" s="2">
        <f t="shared" si="2"/>
        <v>-18921</v>
      </c>
      <c r="H130" s="37">
        <f t="shared" si="3"/>
        <v>-3.2000000000000002E-3</v>
      </c>
      <c r="I130" s="47" t="s">
        <v>869</v>
      </c>
      <c r="J130" s="77" t="s">
        <v>869</v>
      </c>
      <c r="K130" s="65" t="s">
        <v>869</v>
      </c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 s="1"/>
      <c r="BG130" s="1"/>
      <c r="BH130" s="1"/>
      <c r="BI130" s="1"/>
      <c r="BJ130" s="1"/>
      <c r="BK130" s="1"/>
      <c r="BL130" s="1"/>
      <c r="BM130" s="1"/>
      <c r="BN130" s="1"/>
      <c r="BO130" s="1"/>
    </row>
    <row r="131" spans="1:67" s="33" customFormat="1" x14ac:dyDescent="0.2">
      <c r="A131" s="66" t="s">
        <v>238</v>
      </c>
      <c r="B131" s="63" t="s">
        <v>239</v>
      </c>
      <c r="C131" s="63" t="s">
        <v>82</v>
      </c>
      <c r="D131" s="63" t="s">
        <v>249</v>
      </c>
      <c r="E131" s="57">
        <v>2461943</v>
      </c>
      <c r="F131" s="57">
        <v>2422336</v>
      </c>
      <c r="G131" s="2">
        <f t="shared" si="2"/>
        <v>-39607</v>
      </c>
      <c r="H131" s="37">
        <f t="shared" si="3"/>
        <v>-1.61E-2</v>
      </c>
      <c r="I131" s="47" t="s">
        <v>869</v>
      </c>
      <c r="J131" s="77" t="s">
        <v>869</v>
      </c>
      <c r="K131" s="65" t="s">
        <v>869</v>
      </c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 s="1"/>
      <c r="BG131" s="1"/>
      <c r="BH131" s="1"/>
      <c r="BI131" s="1"/>
      <c r="BJ131" s="1"/>
      <c r="BK131" s="1"/>
      <c r="BL131" s="1"/>
      <c r="BM131" s="1"/>
      <c r="BN131" s="1"/>
      <c r="BO131" s="1"/>
    </row>
    <row r="132" spans="1:67" s="33" customFormat="1" x14ac:dyDescent="0.2">
      <c r="A132" s="66" t="s">
        <v>238</v>
      </c>
      <c r="B132" s="63" t="s">
        <v>239</v>
      </c>
      <c r="C132" s="63" t="s">
        <v>233</v>
      </c>
      <c r="D132" s="63" t="s">
        <v>250</v>
      </c>
      <c r="E132" s="57">
        <v>1232789</v>
      </c>
      <c r="F132" s="57">
        <v>1219569</v>
      </c>
      <c r="G132" s="2">
        <f t="shared" si="2"/>
        <v>-13220</v>
      </c>
      <c r="H132" s="37">
        <f t="shared" si="3"/>
        <v>-1.0699999999999999E-2</v>
      </c>
      <c r="I132" s="47" t="s">
        <v>869</v>
      </c>
      <c r="J132" s="77" t="s">
        <v>869</v>
      </c>
      <c r="K132" s="65" t="s">
        <v>869</v>
      </c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 s="1"/>
      <c r="BG132" s="1"/>
      <c r="BH132" s="1"/>
      <c r="BI132" s="1"/>
      <c r="BJ132" s="1"/>
      <c r="BK132" s="1"/>
      <c r="BL132" s="1"/>
      <c r="BM132" s="1"/>
      <c r="BN132" s="1"/>
      <c r="BO132" s="1"/>
    </row>
    <row r="133" spans="1:67" s="33" customFormat="1" x14ac:dyDescent="0.2">
      <c r="A133" s="66" t="s">
        <v>238</v>
      </c>
      <c r="B133" s="63" t="s">
        <v>239</v>
      </c>
      <c r="C133" s="63" t="s">
        <v>251</v>
      </c>
      <c r="D133" s="63" t="s">
        <v>252</v>
      </c>
      <c r="E133" s="57">
        <v>2398457</v>
      </c>
      <c r="F133" s="57">
        <v>2590038</v>
      </c>
      <c r="G133" s="2">
        <f t="shared" si="2"/>
        <v>191581</v>
      </c>
      <c r="H133" s="37">
        <f t="shared" si="3"/>
        <v>7.9899999999999999E-2</v>
      </c>
      <c r="I133" s="47" t="s">
        <v>869</v>
      </c>
      <c r="J133" s="77" t="s">
        <v>869</v>
      </c>
      <c r="K133" s="65" t="s">
        <v>918</v>
      </c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 s="1"/>
      <c r="BG133" s="1"/>
      <c r="BH133" s="1"/>
      <c r="BI133" s="1"/>
      <c r="BJ133" s="1"/>
      <c r="BK133" s="1"/>
      <c r="BL133" s="1"/>
      <c r="BM133" s="1"/>
      <c r="BN133" s="1"/>
      <c r="BO133" s="1"/>
    </row>
    <row r="134" spans="1:67" s="33" customFormat="1" x14ac:dyDescent="0.2">
      <c r="A134" s="66" t="s">
        <v>238</v>
      </c>
      <c r="B134" s="63" t="s">
        <v>239</v>
      </c>
      <c r="C134" s="63" t="s">
        <v>95</v>
      </c>
      <c r="D134" s="63" t="s">
        <v>253</v>
      </c>
      <c r="E134" s="57">
        <v>1320038</v>
      </c>
      <c r="F134" s="57">
        <v>1321217</v>
      </c>
      <c r="G134" s="2">
        <f t="shared" si="2"/>
        <v>1179</v>
      </c>
      <c r="H134" s="37">
        <f t="shared" si="3"/>
        <v>8.9999999999999998E-4</v>
      </c>
      <c r="I134" s="47" t="s">
        <v>869</v>
      </c>
      <c r="J134" s="77" t="s">
        <v>869</v>
      </c>
      <c r="K134" s="65" t="s">
        <v>869</v>
      </c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 s="1"/>
      <c r="BG134" s="1"/>
      <c r="BH134" s="1"/>
      <c r="BI134" s="1"/>
      <c r="BJ134" s="1"/>
      <c r="BK134" s="1"/>
      <c r="BL134" s="1"/>
      <c r="BM134" s="1"/>
      <c r="BN134" s="1"/>
      <c r="BO134" s="1"/>
    </row>
    <row r="135" spans="1:67" s="33" customFormat="1" x14ac:dyDescent="0.2">
      <c r="A135" s="66" t="s">
        <v>238</v>
      </c>
      <c r="B135" s="63" t="s">
        <v>239</v>
      </c>
      <c r="C135" s="63" t="s">
        <v>138</v>
      </c>
      <c r="D135" s="63" t="s">
        <v>254</v>
      </c>
      <c r="E135" s="57">
        <v>793840</v>
      </c>
      <c r="F135" s="57">
        <v>790417</v>
      </c>
      <c r="G135" s="2">
        <f t="shared" si="2"/>
        <v>-3423</v>
      </c>
      <c r="H135" s="37">
        <f t="shared" si="3"/>
        <v>-4.3E-3</v>
      </c>
      <c r="I135" s="47" t="s">
        <v>869</v>
      </c>
      <c r="J135" s="77" t="s">
        <v>869</v>
      </c>
      <c r="K135" s="65" t="s">
        <v>918</v>
      </c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 s="1"/>
      <c r="BG135" s="1"/>
      <c r="BH135" s="1"/>
      <c r="BI135" s="1"/>
      <c r="BJ135" s="1"/>
      <c r="BK135" s="1"/>
      <c r="BL135" s="1"/>
      <c r="BM135" s="1"/>
      <c r="BN135" s="1"/>
      <c r="BO135" s="1"/>
    </row>
    <row r="136" spans="1:67" s="33" customFormat="1" x14ac:dyDescent="0.2">
      <c r="A136" s="66" t="s">
        <v>238</v>
      </c>
      <c r="B136" s="63" t="s">
        <v>239</v>
      </c>
      <c r="C136" s="63" t="s">
        <v>61</v>
      </c>
      <c r="D136" s="63" t="s">
        <v>255</v>
      </c>
      <c r="E136" s="57">
        <v>3548030</v>
      </c>
      <c r="F136" s="57">
        <v>3397940</v>
      </c>
      <c r="G136" s="2">
        <f t="shared" si="2"/>
        <v>-150090</v>
      </c>
      <c r="H136" s="37">
        <f t="shared" si="3"/>
        <v>-4.2299999999999997E-2</v>
      </c>
      <c r="I136" s="47" t="s">
        <v>869</v>
      </c>
      <c r="J136" s="77" t="s">
        <v>869</v>
      </c>
      <c r="K136" s="65" t="s">
        <v>869</v>
      </c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 s="1"/>
      <c r="BG136" s="1"/>
      <c r="BH136" s="1"/>
      <c r="BI136" s="1"/>
      <c r="BJ136" s="1"/>
      <c r="BK136" s="1"/>
      <c r="BL136" s="1"/>
      <c r="BM136" s="1"/>
      <c r="BN136" s="1"/>
      <c r="BO136" s="1"/>
    </row>
    <row r="137" spans="1:67" s="33" customFormat="1" x14ac:dyDescent="0.2">
      <c r="A137" s="66" t="s">
        <v>238</v>
      </c>
      <c r="B137" s="63" t="s">
        <v>239</v>
      </c>
      <c r="C137" s="63" t="s">
        <v>97</v>
      </c>
      <c r="D137" s="63" t="s">
        <v>256</v>
      </c>
      <c r="E137" s="57">
        <v>13049999</v>
      </c>
      <c r="F137" s="57">
        <v>13087984</v>
      </c>
      <c r="G137" s="2">
        <f t="shared" si="2"/>
        <v>37985</v>
      </c>
      <c r="H137" s="37">
        <f t="shared" si="3"/>
        <v>2.8999999999999998E-3</v>
      </c>
      <c r="I137" s="47" t="s">
        <v>869</v>
      </c>
      <c r="J137" s="77" t="s">
        <v>869</v>
      </c>
      <c r="K137" s="65" t="s">
        <v>869</v>
      </c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 s="1"/>
      <c r="BG137" s="1"/>
      <c r="BH137" s="1"/>
      <c r="BI137" s="1"/>
      <c r="BJ137" s="1"/>
      <c r="BK137" s="1"/>
      <c r="BL137" s="1"/>
      <c r="BM137" s="1"/>
      <c r="BN137" s="1"/>
      <c r="BO137" s="1"/>
    </row>
    <row r="138" spans="1:67" s="33" customFormat="1" x14ac:dyDescent="0.2">
      <c r="A138" s="66" t="s">
        <v>238</v>
      </c>
      <c r="B138" s="63" t="s">
        <v>239</v>
      </c>
      <c r="C138" s="63" t="s">
        <v>181</v>
      </c>
      <c r="D138" s="63" t="s">
        <v>257</v>
      </c>
      <c r="E138" s="57">
        <v>2215746</v>
      </c>
      <c r="F138" s="57">
        <v>2166439</v>
      </c>
      <c r="G138" s="2">
        <f t="shared" ref="G138:G201" si="4">SUM(F138-E138)</f>
        <v>-49307</v>
      </c>
      <c r="H138" s="37">
        <f t="shared" ref="H138:H201" si="5">ROUND(G138/E138,4)</f>
        <v>-2.23E-2</v>
      </c>
      <c r="I138" s="47" t="s">
        <v>869</v>
      </c>
      <c r="J138" s="77" t="s">
        <v>869</v>
      </c>
      <c r="K138" s="65" t="s">
        <v>869</v>
      </c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 s="1"/>
      <c r="BG138" s="1"/>
      <c r="BH138" s="1"/>
      <c r="BI138" s="1"/>
      <c r="BJ138" s="1"/>
      <c r="BK138" s="1"/>
      <c r="BL138" s="1"/>
      <c r="BM138" s="1"/>
      <c r="BN138" s="1"/>
      <c r="BO138" s="1"/>
    </row>
    <row r="139" spans="1:67" s="33" customFormat="1" x14ac:dyDescent="0.2">
      <c r="A139" s="66" t="s">
        <v>258</v>
      </c>
      <c r="B139" s="63" t="s">
        <v>259</v>
      </c>
      <c r="C139" s="63" t="s">
        <v>82</v>
      </c>
      <c r="D139" s="63" t="s">
        <v>260</v>
      </c>
      <c r="E139" s="57">
        <v>1545478</v>
      </c>
      <c r="F139" s="57">
        <v>1545957</v>
      </c>
      <c r="G139" s="2">
        <f t="shared" si="4"/>
        <v>479</v>
      </c>
      <c r="H139" s="37">
        <f t="shared" si="5"/>
        <v>2.9999999999999997E-4</v>
      </c>
      <c r="I139" s="47" t="s">
        <v>869</v>
      </c>
      <c r="J139" s="77" t="s">
        <v>869</v>
      </c>
      <c r="K139" s="65" t="s">
        <v>918</v>
      </c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 s="1"/>
      <c r="BG139" s="1"/>
      <c r="BH139" s="1"/>
      <c r="BI139" s="1"/>
      <c r="BJ139" s="1"/>
      <c r="BK139" s="1"/>
      <c r="BL139" s="1"/>
      <c r="BM139" s="1"/>
      <c r="BN139" s="1"/>
      <c r="BO139" s="1"/>
    </row>
    <row r="140" spans="1:67" s="33" customFormat="1" x14ac:dyDescent="0.2">
      <c r="A140" s="66" t="s">
        <v>258</v>
      </c>
      <c r="B140" s="63" t="s">
        <v>259</v>
      </c>
      <c r="C140" s="63" t="s">
        <v>37</v>
      </c>
      <c r="D140" s="63" t="s">
        <v>261</v>
      </c>
      <c r="E140" s="57">
        <v>1018682</v>
      </c>
      <c r="F140" s="57">
        <v>871121</v>
      </c>
      <c r="G140" s="2">
        <f t="shared" si="4"/>
        <v>-147561</v>
      </c>
      <c r="H140" s="37">
        <f t="shared" si="5"/>
        <v>-0.1449</v>
      </c>
      <c r="I140" s="47" t="s">
        <v>869</v>
      </c>
      <c r="J140" s="77" t="s">
        <v>869</v>
      </c>
      <c r="K140" s="65" t="s">
        <v>869</v>
      </c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 s="1"/>
      <c r="BG140" s="1"/>
      <c r="BH140" s="1"/>
      <c r="BI140" s="1"/>
      <c r="BJ140" s="1"/>
      <c r="BK140" s="1"/>
      <c r="BL140" s="1"/>
      <c r="BM140" s="1"/>
      <c r="BN140" s="1"/>
      <c r="BO140" s="1"/>
    </row>
    <row r="141" spans="1:67" s="33" customFormat="1" x14ac:dyDescent="0.2">
      <c r="A141" s="66" t="s">
        <v>258</v>
      </c>
      <c r="B141" s="63" t="s">
        <v>259</v>
      </c>
      <c r="C141" s="63" t="s">
        <v>43</v>
      </c>
      <c r="D141" s="63" t="s">
        <v>262</v>
      </c>
      <c r="E141" s="57">
        <v>6184563</v>
      </c>
      <c r="F141" s="57">
        <v>6219297</v>
      </c>
      <c r="G141" s="2">
        <f t="shared" si="4"/>
        <v>34734</v>
      </c>
      <c r="H141" s="37">
        <f t="shared" si="5"/>
        <v>5.5999999999999999E-3</v>
      </c>
      <c r="I141" s="47" t="s">
        <v>869</v>
      </c>
      <c r="J141" s="77" t="s">
        <v>869</v>
      </c>
      <c r="K141" s="65" t="s">
        <v>918</v>
      </c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 s="1"/>
      <c r="BG141" s="1"/>
      <c r="BH141" s="1"/>
      <c r="BI141" s="1"/>
      <c r="BJ141" s="1"/>
      <c r="BK141" s="1"/>
      <c r="BL141" s="1"/>
      <c r="BM141" s="1"/>
      <c r="BN141" s="1"/>
      <c r="BO141" s="1"/>
    </row>
    <row r="142" spans="1:67" s="33" customFormat="1" x14ac:dyDescent="0.2">
      <c r="A142" s="66" t="s">
        <v>258</v>
      </c>
      <c r="B142" s="63" t="s">
        <v>259</v>
      </c>
      <c r="C142" s="63" t="s">
        <v>263</v>
      </c>
      <c r="D142" s="63" t="s">
        <v>264</v>
      </c>
      <c r="E142" s="57">
        <v>8406138</v>
      </c>
      <c r="F142" s="57">
        <v>8411427</v>
      </c>
      <c r="G142" s="2">
        <f t="shared" si="4"/>
        <v>5289</v>
      </c>
      <c r="H142" s="37">
        <f t="shared" si="5"/>
        <v>5.9999999999999995E-4</v>
      </c>
      <c r="I142" s="47" t="s">
        <v>869</v>
      </c>
      <c r="J142" s="77" t="s">
        <v>869</v>
      </c>
      <c r="K142" s="65" t="s">
        <v>918</v>
      </c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 s="1"/>
      <c r="BG142" s="1"/>
      <c r="BH142" s="1"/>
      <c r="BI142" s="1"/>
      <c r="BJ142" s="1"/>
      <c r="BK142" s="1"/>
      <c r="BL142" s="1"/>
      <c r="BM142" s="1"/>
      <c r="BN142" s="1"/>
      <c r="BO142" s="1"/>
    </row>
    <row r="143" spans="1:67" s="33" customFormat="1" x14ac:dyDescent="0.2">
      <c r="A143" s="66" t="s">
        <v>265</v>
      </c>
      <c r="B143" s="63" t="s">
        <v>266</v>
      </c>
      <c r="C143" s="63" t="s">
        <v>267</v>
      </c>
      <c r="D143" s="63" t="s">
        <v>268</v>
      </c>
      <c r="E143" s="57">
        <v>11531</v>
      </c>
      <c r="F143" s="57">
        <v>11926</v>
      </c>
      <c r="G143" s="2">
        <f t="shared" si="4"/>
        <v>395</v>
      </c>
      <c r="H143" s="37">
        <f t="shared" si="5"/>
        <v>3.4299999999999997E-2</v>
      </c>
      <c r="I143" s="47" t="s">
        <v>918</v>
      </c>
      <c r="J143" s="77" t="s">
        <v>918</v>
      </c>
      <c r="K143" s="65" t="s">
        <v>918</v>
      </c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 s="1"/>
      <c r="BG143" s="1"/>
      <c r="BH143" s="1"/>
      <c r="BI143" s="1"/>
      <c r="BJ143" s="1"/>
      <c r="BK143" s="1"/>
      <c r="BL143" s="1"/>
      <c r="BM143" s="1"/>
      <c r="BN143" s="1"/>
      <c r="BO143" s="1"/>
    </row>
    <row r="144" spans="1:67" s="33" customFormat="1" x14ac:dyDescent="0.2">
      <c r="A144" s="66" t="s">
        <v>265</v>
      </c>
      <c r="B144" s="63" t="s">
        <v>266</v>
      </c>
      <c r="C144" s="63" t="s">
        <v>155</v>
      </c>
      <c r="D144" s="63" t="s">
        <v>269</v>
      </c>
      <c r="E144" s="57">
        <v>653840</v>
      </c>
      <c r="F144" s="57">
        <v>711343</v>
      </c>
      <c r="G144" s="2">
        <f t="shared" si="4"/>
        <v>57503</v>
      </c>
      <c r="H144" s="37">
        <f t="shared" si="5"/>
        <v>8.7900000000000006E-2</v>
      </c>
      <c r="I144" s="47" t="s">
        <v>869</v>
      </c>
      <c r="J144" s="77" t="s">
        <v>869</v>
      </c>
      <c r="K144" s="65" t="s">
        <v>918</v>
      </c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 s="1"/>
      <c r="BG144" s="1"/>
      <c r="BH144" s="1"/>
      <c r="BI144" s="1"/>
      <c r="BJ144" s="1"/>
      <c r="BK144" s="1"/>
      <c r="BL144" s="1"/>
      <c r="BM144" s="1"/>
      <c r="BN144" s="1"/>
      <c r="BO144" s="1"/>
    </row>
    <row r="145" spans="1:67" s="33" customFormat="1" x14ac:dyDescent="0.2">
      <c r="A145" s="66" t="s">
        <v>265</v>
      </c>
      <c r="B145" s="63" t="s">
        <v>266</v>
      </c>
      <c r="C145" s="63" t="s">
        <v>270</v>
      </c>
      <c r="D145" s="63" t="s">
        <v>271</v>
      </c>
      <c r="E145" s="57">
        <v>467858</v>
      </c>
      <c r="F145" s="57">
        <v>516128</v>
      </c>
      <c r="G145" s="2">
        <f t="shared" si="4"/>
        <v>48270</v>
      </c>
      <c r="H145" s="37">
        <f t="shared" si="5"/>
        <v>0.1032</v>
      </c>
      <c r="I145" s="47" t="s">
        <v>869</v>
      </c>
      <c r="J145" s="77" t="s">
        <v>869</v>
      </c>
      <c r="K145" s="65" t="s">
        <v>918</v>
      </c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 s="1"/>
      <c r="BG145" s="1"/>
      <c r="BH145" s="1"/>
      <c r="BI145" s="1"/>
      <c r="BJ145" s="1"/>
      <c r="BK145" s="1"/>
      <c r="BL145" s="1"/>
      <c r="BM145" s="1"/>
      <c r="BN145" s="1"/>
      <c r="BO145" s="1"/>
    </row>
    <row r="146" spans="1:67" s="33" customFormat="1" x14ac:dyDescent="0.2">
      <c r="A146" s="66" t="s">
        <v>265</v>
      </c>
      <c r="B146" s="63" t="s">
        <v>266</v>
      </c>
      <c r="C146" s="63" t="s">
        <v>161</v>
      </c>
      <c r="D146" s="63" t="s">
        <v>272</v>
      </c>
      <c r="E146" s="57">
        <v>969259</v>
      </c>
      <c r="F146" s="57">
        <v>943921</v>
      </c>
      <c r="G146" s="2">
        <f t="shared" si="4"/>
        <v>-25338</v>
      </c>
      <c r="H146" s="37">
        <f t="shared" si="5"/>
        <v>-2.6100000000000002E-2</v>
      </c>
      <c r="I146" s="47" t="s">
        <v>869</v>
      </c>
      <c r="J146" s="77" t="s">
        <v>869</v>
      </c>
      <c r="K146" s="65" t="s">
        <v>869</v>
      </c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 s="1"/>
      <c r="BG146" s="1"/>
      <c r="BH146" s="1"/>
      <c r="BI146" s="1"/>
      <c r="BJ146" s="1"/>
      <c r="BK146" s="1"/>
      <c r="BL146" s="1"/>
      <c r="BM146" s="1"/>
      <c r="BN146" s="1"/>
      <c r="BO146" s="1"/>
    </row>
    <row r="147" spans="1:67" s="33" customFormat="1" x14ac:dyDescent="0.2">
      <c r="A147" s="66" t="s">
        <v>265</v>
      </c>
      <c r="B147" s="63" t="s">
        <v>266</v>
      </c>
      <c r="C147" s="63" t="s">
        <v>26</v>
      </c>
      <c r="D147" s="63" t="s">
        <v>273</v>
      </c>
      <c r="E147" s="57">
        <v>6264392</v>
      </c>
      <c r="F147" s="57">
        <v>6135829</v>
      </c>
      <c r="G147" s="2">
        <f t="shared" si="4"/>
        <v>-128563</v>
      </c>
      <c r="H147" s="37">
        <f t="shared" si="5"/>
        <v>-2.0500000000000001E-2</v>
      </c>
      <c r="I147" s="47" t="s">
        <v>869</v>
      </c>
      <c r="J147" s="77" t="s">
        <v>869</v>
      </c>
      <c r="K147" s="65" t="s">
        <v>869</v>
      </c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 s="1"/>
      <c r="BG147" s="1"/>
      <c r="BH147" s="1"/>
      <c r="BI147" s="1"/>
      <c r="BJ147" s="1"/>
      <c r="BK147" s="1"/>
      <c r="BL147" s="1"/>
      <c r="BM147" s="1"/>
      <c r="BN147" s="1"/>
      <c r="BO147" s="1"/>
    </row>
    <row r="148" spans="1:67" s="33" customFormat="1" x14ac:dyDescent="0.2">
      <c r="A148" s="66" t="s">
        <v>265</v>
      </c>
      <c r="B148" s="63" t="s">
        <v>266</v>
      </c>
      <c r="C148" s="63" t="s">
        <v>57</v>
      </c>
      <c r="D148" s="63" t="s">
        <v>274</v>
      </c>
      <c r="E148" s="57">
        <v>4469226</v>
      </c>
      <c r="F148" s="57">
        <v>3975131</v>
      </c>
      <c r="G148" s="2">
        <f t="shared" si="4"/>
        <v>-494095</v>
      </c>
      <c r="H148" s="37">
        <f t="shared" si="5"/>
        <v>-0.1106</v>
      </c>
      <c r="I148" s="47" t="s">
        <v>869</v>
      </c>
      <c r="J148" s="77" t="s">
        <v>869</v>
      </c>
      <c r="K148" s="65" t="s">
        <v>869</v>
      </c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 s="1"/>
      <c r="BG148" s="1"/>
      <c r="BH148" s="1"/>
      <c r="BI148" s="1"/>
      <c r="BJ148" s="1"/>
      <c r="BK148" s="1"/>
      <c r="BL148" s="1"/>
      <c r="BM148" s="1"/>
      <c r="BN148" s="1"/>
      <c r="BO148" s="1"/>
    </row>
    <row r="149" spans="1:67" s="33" customFormat="1" x14ac:dyDescent="0.2">
      <c r="A149" s="66" t="s">
        <v>265</v>
      </c>
      <c r="B149" s="63" t="s">
        <v>266</v>
      </c>
      <c r="C149" s="63" t="s">
        <v>79</v>
      </c>
      <c r="D149" s="63" t="s">
        <v>275</v>
      </c>
      <c r="E149" s="57">
        <v>4301253</v>
      </c>
      <c r="F149" s="57">
        <v>4284447</v>
      </c>
      <c r="G149" s="2">
        <f t="shared" si="4"/>
        <v>-16806</v>
      </c>
      <c r="H149" s="37">
        <f t="shared" si="5"/>
        <v>-3.8999999999999998E-3</v>
      </c>
      <c r="I149" s="47" t="s">
        <v>869</v>
      </c>
      <c r="J149" s="77" t="s">
        <v>869</v>
      </c>
      <c r="K149" s="65" t="s">
        <v>869</v>
      </c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 s="1"/>
      <c r="BG149" s="1"/>
      <c r="BH149" s="1"/>
      <c r="BI149" s="1"/>
      <c r="BJ149" s="1"/>
      <c r="BK149" s="1"/>
      <c r="BL149" s="1"/>
      <c r="BM149" s="1"/>
      <c r="BN149" s="1"/>
      <c r="BO149" s="1"/>
    </row>
    <row r="150" spans="1:67" s="33" customFormat="1" x14ac:dyDescent="0.2">
      <c r="A150" s="66" t="s">
        <v>265</v>
      </c>
      <c r="B150" s="63" t="s">
        <v>266</v>
      </c>
      <c r="C150" s="63" t="s">
        <v>16</v>
      </c>
      <c r="D150" s="63" t="s">
        <v>276</v>
      </c>
      <c r="E150" s="57">
        <v>2596085</v>
      </c>
      <c r="F150" s="57">
        <v>2563423</v>
      </c>
      <c r="G150" s="2">
        <f t="shared" si="4"/>
        <v>-32662</v>
      </c>
      <c r="H150" s="37">
        <f t="shared" si="5"/>
        <v>-1.26E-2</v>
      </c>
      <c r="I150" s="47" t="s">
        <v>869</v>
      </c>
      <c r="J150" s="77" t="s">
        <v>869</v>
      </c>
      <c r="K150" s="65" t="s">
        <v>869</v>
      </c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 s="1"/>
      <c r="BG150" s="1"/>
      <c r="BH150" s="1"/>
      <c r="BI150" s="1"/>
      <c r="BJ150" s="1"/>
      <c r="BK150" s="1"/>
      <c r="BL150" s="1"/>
      <c r="BM150" s="1"/>
      <c r="BN150" s="1"/>
      <c r="BO150" s="1"/>
    </row>
    <row r="151" spans="1:67" s="33" customFormat="1" x14ac:dyDescent="0.2">
      <c r="A151" s="66" t="s">
        <v>265</v>
      </c>
      <c r="B151" s="63" t="s">
        <v>266</v>
      </c>
      <c r="C151" s="63" t="s">
        <v>82</v>
      </c>
      <c r="D151" s="63" t="s">
        <v>277</v>
      </c>
      <c r="E151" s="57">
        <v>971640</v>
      </c>
      <c r="F151" s="57">
        <v>965764</v>
      </c>
      <c r="G151" s="2">
        <f t="shared" si="4"/>
        <v>-5876</v>
      </c>
      <c r="H151" s="37">
        <f t="shared" si="5"/>
        <v>-6.0000000000000001E-3</v>
      </c>
      <c r="I151" s="47" t="s">
        <v>869</v>
      </c>
      <c r="J151" s="77" t="s">
        <v>869</v>
      </c>
      <c r="K151" s="65" t="s">
        <v>869</v>
      </c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 s="1"/>
      <c r="BG151" s="1"/>
      <c r="BH151" s="1"/>
      <c r="BI151" s="1"/>
      <c r="BJ151" s="1"/>
      <c r="BK151" s="1"/>
      <c r="BL151" s="1"/>
      <c r="BM151" s="1"/>
      <c r="BN151" s="1"/>
      <c r="BO151" s="1"/>
    </row>
    <row r="152" spans="1:67" s="33" customFormat="1" x14ac:dyDescent="0.2">
      <c r="A152" s="66" t="s">
        <v>278</v>
      </c>
      <c r="B152" s="63" t="s">
        <v>279</v>
      </c>
      <c r="C152" s="63" t="s">
        <v>82</v>
      </c>
      <c r="D152" s="63" t="s">
        <v>280</v>
      </c>
      <c r="E152" s="57">
        <v>702334</v>
      </c>
      <c r="F152" s="57">
        <v>592950</v>
      </c>
      <c r="G152" s="2">
        <f t="shared" si="4"/>
        <v>-109384</v>
      </c>
      <c r="H152" s="37">
        <f t="shared" si="5"/>
        <v>-0.15570000000000001</v>
      </c>
      <c r="I152" s="47" t="s">
        <v>918</v>
      </c>
      <c r="J152" s="77" t="s">
        <v>869</v>
      </c>
      <c r="K152" s="65" t="s">
        <v>869</v>
      </c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 s="1"/>
      <c r="BG152" s="1"/>
      <c r="BH152" s="1"/>
      <c r="BI152" s="1"/>
      <c r="BJ152" s="1"/>
      <c r="BK152" s="1"/>
      <c r="BL152" s="1"/>
      <c r="BM152" s="1"/>
      <c r="BN152" s="1"/>
      <c r="BO152" s="1"/>
    </row>
    <row r="153" spans="1:67" s="33" customFormat="1" x14ac:dyDescent="0.2">
      <c r="A153" s="66" t="s">
        <v>278</v>
      </c>
      <c r="B153" s="63" t="s">
        <v>279</v>
      </c>
      <c r="C153" s="63" t="s">
        <v>215</v>
      </c>
      <c r="D153" s="63" t="s">
        <v>281</v>
      </c>
      <c r="E153" s="57">
        <v>32318</v>
      </c>
      <c r="F153" s="57">
        <v>32318</v>
      </c>
      <c r="G153" s="2">
        <f t="shared" si="4"/>
        <v>0</v>
      </c>
      <c r="H153" s="37">
        <f t="shared" si="5"/>
        <v>0</v>
      </c>
      <c r="I153" s="47" t="s">
        <v>918</v>
      </c>
      <c r="J153" s="77" t="s">
        <v>918</v>
      </c>
      <c r="K153" s="65" t="s">
        <v>918</v>
      </c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 s="1"/>
      <c r="BG153" s="1"/>
      <c r="BH153" s="1"/>
      <c r="BI153" s="1"/>
      <c r="BJ153" s="1"/>
      <c r="BK153" s="1"/>
      <c r="BL153" s="1"/>
      <c r="BM153" s="1"/>
      <c r="BN153" s="1"/>
      <c r="BO153" s="1"/>
    </row>
    <row r="154" spans="1:67" s="33" customFormat="1" x14ac:dyDescent="0.2">
      <c r="A154" s="66" t="s">
        <v>278</v>
      </c>
      <c r="B154" s="63" t="s">
        <v>279</v>
      </c>
      <c r="C154" s="63" t="s">
        <v>185</v>
      </c>
      <c r="D154" s="63" t="s">
        <v>282</v>
      </c>
      <c r="E154" s="57">
        <v>13464</v>
      </c>
      <c r="F154" s="57">
        <v>11839</v>
      </c>
      <c r="G154" s="2">
        <f t="shared" si="4"/>
        <v>-1625</v>
      </c>
      <c r="H154" s="37">
        <f t="shared" si="5"/>
        <v>-0.1207</v>
      </c>
      <c r="I154" s="47" t="s">
        <v>918</v>
      </c>
      <c r="J154" s="77" t="s">
        <v>918</v>
      </c>
      <c r="K154" s="65" t="s">
        <v>869</v>
      </c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 s="1"/>
      <c r="BG154" s="1"/>
      <c r="BH154" s="1"/>
      <c r="BI154" s="1"/>
      <c r="BJ154" s="1"/>
      <c r="BK154" s="1"/>
      <c r="BL154" s="1"/>
      <c r="BM154" s="1"/>
      <c r="BN154" s="1"/>
      <c r="BO154" s="1"/>
    </row>
    <row r="155" spans="1:67" s="33" customFormat="1" x14ac:dyDescent="0.2">
      <c r="A155" s="66" t="s">
        <v>283</v>
      </c>
      <c r="B155" s="63" t="s">
        <v>284</v>
      </c>
      <c r="C155" s="63" t="s">
        <v>57</v>
      </c>
      <c r="D155" s="63" t="s">
        <v>880</v>
      </c>
      <c r="E155" s="57">
        <v>95692</v>
      </c>
      <c r="F155" s="57">
        <v>137912</v>
      </c>
      <c r="G155" s="2">
        <f t="shared" si="4"/>
        <v>42220</v>
      </c>
      <c r="H155" s="37">
        <f t="shared" si="5"/>
        <v>0.44119999999999998</v>
      </c>
      <c r="I155" s="47" t="s">
        <v>918</v>
      </c>
      <c r="J155" s="77" t="s">
        <v>869</v>
      </c>
      <c r="K155" s="65" t="s">
        <v>869</v>
      </c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 s="1"/>
      <c r="BG155" s="1"/>
      <c r="BH155" s="1"/>
      <c r="BI155" s="1"/>
      <c r="BJ155" s="1"/>
      <c r="BK155" s="1"/>
      <c r="BL155" s="1"/>
      <c r="BM155" s="1"/>
      <c r="BN155" s="1"/>
      <c r="BO155" s="1"/>
    </row>
    <row r="156" spans="1:67" s="33" customFormat="1" x14ac:dyDescent="0.2">
      <c r="A156" s="66" t="s">
        <v>283</v>
      </c>
      <c r="B156" s="63" t="s">
        <v>284</v>
      </c>
      <c r="C156" s="63" t="s">
        <v>79</v>
      </c>
      <c r="D156" s="63" t="s">
        <v>285</v>
      </c>
      <c r="E156" s="57">
        <v>15553</v>
      </c>
      <c r="F156" s="57">
        <v>11839</v>
      </c>
      <c r="G156" s="2">
        <f t="shared" si="4"/>
        <v>-3714</v>
      </c>
      <c r="H156" s="37">
        <f t="shared" si="5"/>
        <v>-0.23880000000000001</v>
      </c>
      <c r="I156" s="47" t="s">
        <v>918</v>
      </c>
      <c r="J156" s="77" t="s">
        <v>918</v>
      </c>
      <c r="K156" s="65" t="s">
        <v>869</v>
      </c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 s="1"/>
      <c r="BG156" s="1"/>
      <c r="BH156" s="1"/>
      <c r="BI156" s="1"/>
      <c r="BJ156" s="1"/>
      <c r="BK156" s="1"/>
      <c r="BL156" s="1"/>
      <c r="BM156" s="1"/>
      <c r="BN156" s="1"/>
      <c r="BO156" s="1"/>
    </row>
    <row r="157" spans="1:67" s="33" customFormat="1" x14ac:dyDescent="0.2">
      <c r="A157" s="66" t="s">
        <v>283</v>
      </c>
      <c r="B157" s="63" t="s">
        <v>284</v>
      </c>
      <c r="C157" s="63" t="s">
        <v>69</v>
      </c>
      <c r="D157" s="63" t="s">
        <v>286</v>
      </c>
      <c r="E157" s="57">
        <v>622707</v>
      </c>
      <c r="F157" s="57">
        <v>672020</v>
      </c>
      <c r="G157" s="2">
        <f t="shared" si="4"/>
        <v>49313</v>
      </c>
      <c r="H157" s="37">
        <f t="shared" si="5"/>
        <v>7.9200000000000007E-2</v>
      </c>
      <c r="I157" s="47" t="s">
        <v>918</v>
      </c>
      <c r="J157" s="77" t="s">
        <v>869</v>
      </c>
      <c r="K157" s="65" t="s">
        <v>918</v>
      </c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 s="1"/>
      <c r="BG157" s="1"/>
      <c r="BH157" s="1"/>
      <c r="BI157" s="1"/>
      <c r="BJ157" s="1"/>
      <c r="BK157" s="1"/>
      <c r="BL157" s="1"/>
      <c r="BM157" s="1"/>
      <c r="BN157" s="1"/>
      <c r="BO157" s="1"/>
    </row>
    <row r="158" spans="1:67" s="33" customFormat="1" x14ac:dyDescent="0.2">
      <c r="A158" s="66" t="s">
        <v>287</v>
      </c>
      <c r="B158" s="63" t="s">
        <v>288</v>
      </c>
      <c r="C158" s="63" t="s">
        <v>26</v>
      </c>
      <c r="D158" s="63" t="s">
        <v>289</v>
      </c>
      <c r="E158" s="57">
        <v>1327647</v>
      </c>
      <c r="F158" s="57">
        <v>1358266</v>
      </c>
      <c r="G158" s="2">
        <f t="shared" si="4"/>
        <v>30619</v>
      </c>
      <c r="H158" s="37">
        <f t="shared" si="5"/>
        <v>2.3099999999999999E-2</v>
      </c>
      <c r="I158" s="47" t="s">
        <v>869</v>
      </c>
      <c r="J158" s="77" t="s">
        <v>869</v>
      </c>
      <c r="K158" s="65" t="s">
        <v>869</v>
      </c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 s="1"/>
      <c r="BG158" s="1"/>
      <c r="BH158" s="1"/>
      <c r="BI158" s="1"/>
      <c r="BJ158" s="1"/>
      <c r="BK158" s="1"/>
      <c r="BL158" s="1"/>
      <c r="BM158" s="1"/>
      <c r="BN158" s="1"/>
      <c r="BO158" s="1"/>
    </row>
    <row r="159" spans="1:67" s="33" customFormat="1" x14ac:dyDescent="0.2">
      <c r="A159" s="66" t="s">
        <v>287</v>
      </c>
      <c r="B159" s="63" t="s">
        <v>288</v>
      </c>
      <c r="C159" s="63" t="s">
        <v>251</v>
      </c>
      <c r="D159" s="63" t="s">
        <v>290</v>
      </c>
      <c r="E159" s="57">
        <v>363717</v>
      </c>
      <c r="F159" s="57">
        <v>357610</v>
      </c>
      <c r="G159" s="2">
        <f t="shared" si="4"/>
        <v>-6107</v>
      </c>
      <c r="H159" s="37">
        <f t="shared" si="5"/>
        <v>-1.6799999999999999E-2</v>
      </c>
      <c r="I159" s="47" t="s">
        <v>869</v>
      </c>
      <c r="J159" s="77" t="s">
        <v>869</v>
      </c>
      <c r="K159" s="65" t="s">
        <v>869</v>
      </c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 s="1"/>
      <c r="BG159" s="1"/>
      <c r="BH159" s="1"/>
      <c r="BI159" s="1"/>
      <c r="BJ159" s="1"/>
      <c r="BK159" s="1"/>
      <c r="BL159" s="1"/>
      <c r="BM159" s="1"/>
      <c r="BN159" s="1"/>
      <c r="BO159" s="1"/>
    </row>
    <row r="160" spans="1:67" s="33" customFormat="1" x14ac:dyDescent="0.2">
      <c r="A160" s="66" t="s">
        <v>287</v>
      </c>
      <c r="B160" s="63" t="s">
        <v>288</v>
      </c>
      <c r="C160" s="63" t="s">
        <v>69</v>
      </c>
      <c r="D160" s="63" t="s">
        <v>291</v>
      </c>
      <c r="E160" s="57">
        <v>2489148</v>
      </c>
      <c r="F160" s="57">
        <v>2447157</v>
      </c>
      <c r="G160" s="2">
        <f t="shared" si="4"/>
        <v>-41991</v>
      </c>
      <c r="H160" s="37">
        <f t="shared" si="5"/>
        <v>-1.6899999999999998E-2</v>
      </c>
      <c r="I160" s="47" t="s">
        <v>869</v>
      </c>
      <c r="J160" s="77" t="s">
        <v>869</v>
      </c>
      <c r="K160" s="65" t="s">
        <v>918</v>
      </c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 s="1"/>
      <c r="BG160" s="1"/>
      <c r="BH160" s="1"/>
      <c r="BI160" s="1"/>
      <c r="BJ160" s="1"/>
      <c r="BK160" s="1"/>
      <c r="BL160" s="1"/>
      <c r="BM160" s="1"/>
      <c r="BN160" s="1"/>
      <c r="BO160" s="1"/>
    </row>
    <row r="161" spans="1:67" s="33" customFormat="1" x14ac:dyDescent="0.2">
      <c r="A161" s="66" t="s">
        <v>287</v>
      </c>
      <c r="B161" s="63" t="s">
        <v>288</v>
      </c>
      <c r="C161" s="63" t="s">
        <v>292</v>
      </c>
      <c r="D161" s="63" t="s">
        <v>293</v>
      </c>
      <c r="E161" s="57">
        <v>543448</v>
      </c>
      <c r="F161" s="57">
        <v>743496</v>
      </c>
      <c r="G161" s="2">
        <f t="shared" si="4"/>
        <v>200048</v>
      </c>
      <c r="H161" s="37">
        <f t="shared" si="5"/>
        <v>0.36809999999999998</v>
      </c>
      <c r="I161" s="47" t="s">
        <v>869</v>
      </c>
      <c r="J161" s="77" t="s">
        <v>869</v>
      </c>
      <c r="K161" s="65" t="s">
        <v>918</v>
      </c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 s="1"/>
      <c r="BG161" s="1"/>
      <c r="BH161" s="1"/>
      <c r="BI161" s="1"/>
      <c r="BJ161" s="1"/>
      <c r="BK161" s="1"/>
      <c r="BL161" s="1"/>
      <c r="BM161" s="1"/>
      <c r="BN161" s="1"/>
      <c r="BO161" s="1"/>
    </row>
    <row r="162" spans="1:67" s="33" customFormat="1" x14ac:dyDescent="0.2">
      <c r="A162" s="66" t="s">
        <v>287</v>
      </c>
      <c r="B162" s="63" t="s">
        <v>288</v>
      </c>
      <c r="C162" s="63" t="s">
        <v>99</v>
      </c>
      <c r="D162" s="63" t="s">
        <v>294</v>
      </c>
      <c r="E162" s="57">
        <v>382541</v>
      </c>
      <c r="F162" s="57">
        <v>172143</v>
      </c>
      <c r="G162" s="2">
        <f t="shared" si="4"/>
        <v>-210398</v>
      </c>
      <c r="H162" s="37">
        <f t="shared" si="5"/>
        <v>-0.55000000000000004</v>
      </c>
      <c r="I162" s="47" t="s">
        <v>918</v>
      </c>
      <c r="J162" s="77" t="s">
        <v>918</v>
      </c>
      <c r="K162" s="65" t="s">
        <v>869</v>
      </c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 s="1"/>
      <c r="BG162" s="1"/>
      <c r="BH162" s="1"/>
      <c r="BI162" s="1"/>
      <c r="BJ162" s="1"/>
      <c r="BK162" s="1"/>
      <c r="BL162" s="1"/>
      <c r="BM162" s="1"/>
      <c r="BN162" s="1"/>
      <c r="BO162" s="1"/>
    </row>
    <row r="163" spans="1:67" s="33" customFormat="1" x14ac:dyDescent="0.2">
      <c r="A163" s="66" t="s">
        <v>287</v>
      </c>
      <c r="B163" s="63" t="s">
        <v>288</v>
      </c>
      <c r="C163" s="63" t="s">
        <v>127</v>
      </c>
      <c r="D163" s="63" t="s">
        <v>295</v>
      </c>
      <c r="E163" s="57">
        <v>28898602</v>
      </c>
      <c r="F163" s="57">
        <v>28992127</v>
      </c>
      <c r="G163" s="2">
        <f t="shared" si="4"/>
        <v>93525</v>
      </c>
      <c r="H163" s="37">
        <f t="shared" si="5"/>
        <v>3.2000000000000002E-3</v>
      </c>
      <c r="I163" s="47" t="s">
        <v>869</v>
      </c>
      <c r="J163" s="77" t="s">
        <v>869</v>
      </c>
      <c r="K163" s="65" t="s">
        <v>869</v>
      </c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 s="1"/>
      <c r="BG163" s="1"/>
      <c r="BH163" s="1"/>
      <c r="BI163" s="1"/>
      <c r="BJ163" s="1"/>
      <c r="BK163" s="1"/>
      <c r="BL163" s="1"/>
      <c r="BM163" s="1"/>
      <c r="BN163" s="1"/>
      <c r="BO163" s="1"/>
    </row>
    <row r="164" spans="1:67" s="33" customFormat="1" x14ac:dyDescent="0.2">
      <c r="A164" s="66" t="s">
        <v>287</v>
      </c>
      <c r="B164" s="63" t="s">
        <v>288</v>
      </c>
      <c r="C164" s="63" t="s">
        <v>296</v>
      </c>
      <c r="D164" s="63" t="s">
        <v>297</v>
      </c>
      <c r="E164" s="57">
        <v>1202764</v>
      </c>
      <c r="F164" s="57">
        <v>1221946</v>
      </c>
      <c r="G164" s="2">
        <f t="shared" si="4"/>
        <v>19182</v>
      </c>
      <c r="H164" s="37">
        <f t="shared" si="5"/>
        <v>1.5900000000000001E-2</v>
      </c>
      <c r="I164" s="47" t="s">
        <v>869</v>
      </c>
      <c r="J164" s="77" t="s">
        <v>869</v>
      </c>
      <c r="K164" s="65" t="s">
        <v>918</v>
      </c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 s="1"/>
      <c r="BG164" s="1"/>
      <c r="BH164" s="1"/>
      <c r="BI164" s="1"/>
      <c r="BJ164" s="1"/>
      <c r="BK164" s="1"/>
      <c r="BL164" s="1"/>
      <c r="BM164" s="1"/>
      <c r="BN164" s="1"/>
      <c r="BO164" s="1"/>
    </row>
    <row r="165" spans="1:67" s="33" customFormat="1" x14ac:dyDescent="0.2">
      <c r="A165" s="66" t="s">
        <v>287</v>
      </c>
      <c r="B165" s="63" t="s">
        <v>288</v>
      </c>
      <c r="C165" s="63" t="s">
        <v>298</v>
      </c>
      <c r="D165" s="63" t="s">
        <v>299</v>
      </c>
      <c r="E165" s="57">
        <v>902976</v>
      </c>
      <c r="F165" s="57">
        <v>930516</v>
      </c>
      <c r="G165" s="2">
        <f t="shared" si="4"/>
        <v>27540</v>
      </c>
      <c r="H165" s="37">
        <f t="shared" si="5"/>
        <v>3.0499999999999999E-2</v>
      </c>
      <c r="I165" s="47" t="s">
        <v>869</v>
      </c>
      <c r="J165" s="77" t="s">
        <v>869</v>
      </c>
      <c r="K165" s="65" t="s">
        <v>918</v>
      </c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 s="1"/>
      <c r="BG165" s="1"/>
      <c r="BH165" s="1"/>
      <c r="BI165" s="1"/>
      <c r="BJ165" s="1"/>
      <c r="BK165" s="1"/>
      <c r="BL165" s="1"/>
      <c r="BM165" s="1"/>
      <c r="BN165" s="1"/>
      <c r="BO165" s="1"/>
    </row>
    <row r="166" spans="1:67" s="33" customFormat="1" x14ac:dyDescent="0.2">
      <c r="A166" s="66" t="s">
        <v>300</v>
      </c>
      <c r="B166" s="63" t="s">
        <v>301</v>
      </c>
      <c r="C166" s="63" t="s">
        <v>190</v>
      </c>
      <c r="D166" s="63" t="s">
        <v>302</v>
      </c>
      <c r="E166" s="57">
        <v>1653254</v>
      </c>
      <c r="F166" s="57">
        <v>1728232</v>
      </c>
      <c r="G166" s="2">
        <f t="shared" si="4"/>
        <v>74978</v>
      </c>
      <c r="H166" s="37">
        <f t="shared" si="5"/>
        <v>4.5400000000000003E-2</v>
      </c>
      <c r="I166" s="47" t="s">
        <v>869</v>
      </c>
      <c r="J166" s="77" t="s">
        <v>869</v>
      </c>
      <c r="K166" s="65" t="s">
        <v>918</v>
      </c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 s="1"/>
      <c r="BG166" s="1"/>
      <c r="BH166" s="1"/>
      <c r="BI166" s="1"/>
      <c r="BJ166" s="1"/>
      <c r="BK166" s="1"/>
      <c r="BL166" s="1"/>
      <c r="BM166" s="1"/>
      <c r="BN166" s="1"/>
      <c r="BO166" s="1"/>
    </row>
    <row r="167" spans="1:67" s="33" customFormat="1" x14ac:dyDescent="0.2">
      <c r="A167" s="66" t="s">
        <v>300</v>
      </c>
      <c r="B167" s="63" t="s">
        <v>301</v>
      </c>
      <c r="C167" s="63" t="s">
        <v>57</v>
      </c>
      <c r="D167" s="63" t="s">
        <v>303</v>
      </c>
      <c r="E167" s="57">
        <v>2405227</v>
      </c>
      <c r="F167" s="57">
        <v>2364382</v>
      </c>
      <c r="G167" s="2">
        <f t="shared" si="4"/>
        <v>-40845</v>
      </c>
      <c r="H167" s="37">
        <f t="shared" si="5"/>
        <v>-1.7000000000000001E-2</v>
      </c>
      <c r="I167" s="47" t="s">
        <v>869</v>
      </c>
      <c r="J167" s="77" t="s">
        <v>869</v>
      </c>
      <c r="K167" s="65" t="s">
        <v>869</v>
      </c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 s="1"/>
      <c r="BG167" s="1"/>
      <c r="BH167" s="1"/>
      <c r="BI167" s="1"/>
      <c r="BJ167" s="1"/>
      <c r="BK167" s="1"/>
      <c r="BL167" s="1"/>
      <c r="BM167" s="1"/>
      <c r="BN167" s="1"/>
      <c r="BO167" s="1"/>
    </row>
    <row r="168" spans="1:67" s="33" customFormat="1" x14ac:dyDescent="0.2">
      <c r="A168" s="66" t="s">
        <v>300</v>
      </c>
      <c r="B168" s="63" t="s">
        <v>301</v>
      </c>
      <c r="C168" s="63" t="s">
        <v>82</v>
      </c>
      <c r="D168" s="63" t="s">
        <v>304</v>
      </c>
      <c r="E168" s="57">
        <v>986585</v>
      </c>
      <c r="F168" s="57">
        <v>959562</v>
      </c>
      <c r="G168" s="2">
        <f t="shared" si="4"/>
        <v>-27023</v>
      </c>
      <c r="H168" s="37">
        <f t="shared" si="5"/>
        <v>-2.7400000000000001E-2</v>
      </c>
      <c r="I168" s="47" t="s">
        <v>869</v>
      </c>
      <c r="J168" s="77" t="s">
        <v>869</v>
      </c>
      <c r="K168" s="65" t="s">
        <v>869</v>
      </c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 s="1"/>
      <c r="BG168" s="1"/>
      <c r="BH168" s="1"/>
      <c r="BI168" s="1"/>
      <c r="BJ168" s="1"/>
      <c r="BK168" s="1"/>
      <c r="BL168" s="1"/>
      <c r="BM168" s="1"/>
      <c r="BN168" s="1"/>
      <c r="BO168" s="1"/>
    </row>
    <row r="169" spans="1:67" s="33" customFormat="1" x14ac:dyDescent="0.2">
      <c r="A169" s="66" t="s">
        <v>300</v>
      </c>
      <c r="B169" s="63" t="s">
        <v>301</v>
      </c>
      <c r="C169" s="63" t="s">
        <v>37</v>
      </c>
      <c r="D169" s="63" t="s">
        <v>305</v>
      </c>
      <c r="E169" s="57">
        <v>853746</v>
      </c>
      <c r="F169" s="57">
        <v>786269</v>
      </c>
      <c r="G169" s="2">
        <f t="shared" si="4"/>
        <v>-67477</v>
      </c>
      <c r="H169" s="37">
        <f t="shared" si="5"/>
        <v>-7.9000000000000001E-2</v>
      </c>
      <c r="I169" s="47" t="s">
        <v>869</v>
      </c>
      <c r="J169" s="77" t="s">
        <v>869</v>
      </c>
      <c r="K169" s="65" t="s">
        <v>869</v>
      </c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 s="1"/>
      <c r="BG169" s="1"/>
      <c r="BH169" s="1"/>
      <c r="BI169" s="1"/>
      <c r="BJ169" s="1"/>
      <c r="BK169" s="1"/>
      <c r="BL169" s="1"/>
      <c r="BM169" s="1"/>
      <c r="BN169" s="1"/>
      <c r="BO169" s="1"/>
    </row>
    <row r="170" spans="1:67" s="33" customFormat="1" x14ac:dyDescent="0.2">
      <c r="A170" s="66" t="s">
        <v>300</v>
      </c>
      <c r="B170" s="63" t="s">
        <v>301</v>
      </c>
      <c r="C170" s="63" t="s">
        <v>67</v>
      </c>
      <c r="D170" s="63" t="s">
        <v>306</v>
      </c>
      <c r="E170" s="57">
        <v>1966829</v>
      </c>
      <c r="F170" s="57">
        <v>1552956</v>
      </c>
      <c r="G170" s="2">
        <f t="shared" si="4"/>
        <v>-413873</v>
      </c>
      <c r="H170" s="37">
        <f t="shared" si="5"/>
        <v>-0.2104</v>
      </c>
      <c r="I170" s="47" t="s">
        <v>869</v>
      </c>
      <c r="J170" s="77" t="s">
        <v>869</v>
      </c>
      <c r="K170" s="65" t="s">
        <v>869</v>
      </c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 s="1"/>
      <c r="BG170" s="1"/>
      <c r="BH170" s="1"/>
      <c r="BI170" s="1"/>
      <c r="BJ170" s="1"/>
      <c r="BK170" s="1"/>
      <c r="BL170" s="1"/>
      <c r="BM170" s="1"/>
      <c r="BN170" s="1"/>
      <c r="BO170" s="1"/>
    </row>
    <row r="171" spans="1:67" s="33" customFormat="1" x14ac:dyDescent="0.2">
      <c r="A171" s="66" t="s">
        <v>300</v>
      </c>
      <c r="B171" s="63" t="s">
        <v>301</v>
      </c>
      <c r="C171" s="63" t="s">
        <v>251</v>
      </c>
      <c r="D171" s="63" t="s">
        <v>307</v>
      </c>
      <c r="E171" s="57">
        <v>4556957</v>
      </c>
      <c r="F171" s="57">
        <v>4499923</v>
      </c>
      <c r="G171" s="2">
        <f t="shared" si="4"/>
        <v>-57034</v>
      </c>
      <c r="H171" s="37">
        <f t="shared" si="5"/>
        <v>-1.2500000000000001E-2</v>
      </c>
      <c r="I171" s="47" t="s">
        <v>869</v>
      </c>
      <c r="J171" s="77" t="s">
        <v>869</v>
      </c>
      <c r="K171" s="65" t="s">
        <v>869</v>
      </c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 s="1"/>
      <c r="BG171" s="1"/>
      <c r="BH171" s="1"/>
      <c r="BI171" s="1"/>
      <c r="BJ171" s="1"/>
      <c r="BK171" s="1"/>
      <c r="BL171" s="1"/>
      <c r="BM171" s="1"/>
      <c r="BN171" s="1"/>
      <c r="BO171" s="1"/>
    </row>
    <row r="172" spans="1:67" s="33" customFormat="1" x14ac:dyDescent="0.2">
      <c r="A172" s="66" t="s">
        <v>300</v>
      </c>
      <c r="B172" s="63" t="s">
        <v>301</v>
      </c>
      <c r="C172" s="63" t="s">
        <v>308</v>
      </c>
      <c r="D172" s="63" t="s">
        <v>309</v>
      </c>
      <c r="E172" s="57">
        <v>174171</v>
      </c>
      <c r="F172" s="57">
        <v>78377</v>
      </c>
      <c r="G172" s="2">
        <f t="shared" si="4"/>
        <v>-95794</v>
      </c>
      <c r="H172" s="37">
        <f t="shared" si="5"/>
        <v>-0.55000000000000004</v>
      </c>
      <c r="I172" s="47" t="s">
        <v>918</v>
      </c>
      <c r="J172" s="77" t="s">
        <v>869</v>
      </c>
      <c r="K172" s="65" t="s">
        <v>869</v>
      </c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 s="1"/>
      <c r="BG172" s="1"/>
      <c r="BH172" s="1"/>
      <c r="BI172" s="1"/>
      <c r="BJ172" s="1"/>
      <c r="BK172" s="1"/>
      <c r="BL172" s="1"/>
      <c r="BM172" s="1"/>
      <c r="BN172" s="1"/>
      <c r="BO172" s="1"/>
    </row>
    <row r="173" spans="1:67" s="33" customFormat="1" x14ac:dyDescent="0.2">
      <c r="A173" s="66" t="s">
        <v>300</v>
      </c>
      <c r="B173" s="63" t="s">
        <v>301</v>
      </c>
      <c r="C173" s="63" t="s">
        <v>88</v>
      </c>
      <c r="D173" s="63" t="s">
        <v>310</v>
      </c>
      <c r="E173" s="57">
        <v>1310047</v>
      </c>
      <c r="F173" s="57">
        <v>895041</v>
      </c>
      <c r="G173" s="2">
        <f t="shared" si="4"/>
        <v>-415006</v>
      </c>
      <c r="H173" s="37">
        <f t="shared" si="5"/>
        <v>-0.31680000000000003</v>
      </c>
      <c r="I173" s="47" t="s">
        <v>869</v>
      </c>
      <c r="J173" s="77" t="s">
        <v>869</v>
      </c>
      <c r="K173" s="65" t="s">
        <v>869</v>
      </c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 s="1"/>
      <c r="BG173" s="1"/>
      <c r="BH173" s="1"/>
      <c r="BI173" s="1"/>
      <c r="BJ173" s="1"/>
      <c r="BK173" s="1"/>
      <c r="BL173" s="1"/>
      <c r="BM173" s="1"/>
      <c r="BN173" s="1"/>
      <c r="BO173" s="1"/>
    </row>
    <row r="174" spans="1:67" s="33" customFormat="1" x14ac:dyDescent="0.2">
      <c r="A174" s="66" t="s">
        <v>311</v>
      </c>
      <c r="B174" s="63" t="s">
        <v>312</v>
      </c>
      <c r="C174" s="63" t="s">
        <v>313</v>
      </c>
      <c r="D174" s="63" t="s">
        <v>314</v>
      </c>
      <c r="E174" s="57">
        <v>954279</v>
      </c>
      <c r="F174" s="57">
        <v>932400</v>
      </c>
      <c r="G174" s="2">
        <f t="shared" si="4"/>
        <v>-21879</v>
      </c>
      <c r="H174" s="37">
        <f t="shared" si="5"/>
        <v>-2.29E-2</v>
      </c>
      <c r="I174" s="47" t="s">
        <v>869</v>
      </c>
      <c r="J174" s="77" t="s">
        <v>869</v>
      </c>
      <c r="K174" s="65" t="s">
        <v>869</v>
      </c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 s="1"/>
      <c r="BG174" s="1"/>
      <c r="BH174" s="1"/>
      <c r="BI174" s="1"/>
      <c r="BJ174" s="1"/>
      <c r="BK174" s="1"/>
      <c r="BL174" s="1"/>
      <c r="BM174" s="1"/>
      <c r="BN174" s="1"/>
      <c r="BO174" s="1"/>
    </row>
    <row r="175" spans="1:67" s="33" customFormat="1" x14ac:dyDescent="0.2">
      <c r="A175" s="66" t="s">
        <v>311</v>
      </c>
      <c r="B175" s="63" t="s">
        <v>312</v>
      </c>
      <c r="C175" s="63" t="s">
        <v>315</v>
      </c>
      <c r="D175" s="63" t="s">
        <v>316</v>
      </c>
      <c r="E175" s="57">
        <v>693512</v>
      </c>
      <c r="F175" s="57">
        <v>571344</v>
      </c>
      <c r="G175" s="2">
        <f t="shared" si="4"/>
        <v>-122168</v>
      </c>
      <c r="H175" s="37">
        <f t="shared" si="5"/>
        <v>-0.1762</v>
      </c>
      <c r="I175" s="47" t="s">
        <v>869</v>
      </c>
      <c r="J175" s="77" t="s">
        <v>869</v>
      </c>
      <c r="K175" s="65" t="s">
        <v>869</v>
      </c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 s="1"/>
      <c r="BG175" s="1"/>
      <c r="BH175" s="1"/>
      <c r="BI175" s="1"/>
      <c r="BJ175" s="1"/>
      <c r="BK175" s="1"/>
      <c r="BL175" s="1"/>
      <c r="BM175" s="1"/>
      <c r="BN175" s="1"/>
      <c r="BO175" s="1"/>
    </row>
    <row r="176" spans="1:67" s="33" customFormat="1" x14ac:dyDescent="0.2">
      <c r="A176" s="66" t="s">
        <v>311</v>
      </c>
      <c r="B176" s="63" t="s">
        <v>312</v>
      </c>
      <c r="C176" s="63" t="s">
        <v>317</v>
      </c>
      <c r="D176" s="63" t="s">
        <v>318</v>
      </c>
      <c r="E176" s="57">
        <v>1536422</v>
      </c>
      <c r="F176" s="57">
        <v>1469591</v>
      </c>
      <c r="G176" s="2">
        <f t="shared" si="4"/>
        <v>-66831</v>
      </c>
      <c r="H176" s="37">
        <f t="shared" si="5"/>
        <v>-4.3499999999999997E-2</v>
      </c>
      <c r="I176" s="47" t="s">
        <v>869</v>
      </c>
      <c r="J176" s="77" t="s">
        <v>869</v>
      </c>
      <c r="K176" s="65" t="s">
        <v>869</v>
      </c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 s="1"/>
      <c r="BG176" s="1"/>
      <c r="BH176" s="1"/>
      <c r="BI176" s="1"/>
      <c r="BJ176" s="1"/>
      <c r="BK176" s="1"/>
      <c r="BL176" s="1"/>
      <c r="BM176" s="1"/>
      <c r="BN176" s="1"/>
      <c r="BO176" s="1"/>
    </row>
    <row r="177" spans="1:67" s="33" customFormat="1" x14ac:dyDescent="0.2">
      <c r="A177" s="66" t="s">
        <v>311</v>
      </c>
      <c r="B177" s="63" t="s">
        <v>312</v>
      </c>
      <c r="C177" s="63" t="s">
        <v>26</v>
      </c>
      <c r="D177" s="63" t="s">
        <v>319</v>
      </c>
      <c r="E177" s="57">
        <v>6708720</v>
      </c>
      <c r="F177" s="57">
        <v>6636781</v>
      </c>
      <c r="G177" s="2">
        <f t="shared" si="4"/>
        <v>-71939</v>
      </c>
      <c r="H177" s="37">
        <f t="shared" si="5"/>
        <v>-1.0699999999999999E-2</v>
      </c>
      <c r="I177" s="47" t="s">
        <v>869</v>
      </c>
      <c r="J177" s="77" t="s">
        <v>869</v>
      </c>
      <c r="K177" s="65" t="s">
        <v>869</v>
      </c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 s="1"/>
      <c r="BG177" s="1"/>
      <c r="BH177" s="1"/>
      <c r="BI177" s="1"/>
      <c r="BJ177" s="1"/>
      <c r="BK177" s="1"/>
      <c r="BL177" s="1"/>
      <c r="BM177" s="1"/>
      <c r="BN177" s="1"/>
      <c r="BO177" s="1"/>
    </row>
    <row r="178" spans="1:67" s="33" customFormat="1" x14ac:dyDescent="0.2">
      <c r="A178" s="66" t="s">
        <v>311</v>
      </c>
      <c r="B178" s="63" t="s">
        <v>312</v>
      </c>
      <c r="C178" s="63" t="s">
        <v>57</v>
      </c>
      <c r="D178" s="63" t="s">
        <v>320</v>
      </c>
      <c r="E178" s="57">
        <v>596850</v>
      </c>
      <c r="F178" s="57">
        <v>428515</v>
      </c>
      <c r="G178" s="2">
        <f t="shared" si="4"/>
        <v>-168335</v>
      </c>
      <c r="H178" s="37">
        <f t="shared" si="5"/>
        <v>-0.28199999999999997</v>
      </c>
      <c r="I178" s="47" t="s">
        <v>918</v>
      </c>
      <c r="J178" s="77" t="s">
        <v>869</v>
      </c>
      <c r="K178" s="65" t="s">
        <v>869</v>
      </c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 s="1"/>
      <c r="BG178" s="1"/>
      <c r="BH178" s="1"/>
      <c r="BI178" s="1"/>
      <c r="BJ178" s="1"/>
      <c r="BK178" s="1"/>
      <c r="BL178" s="1"/>
      <c r="BM178" s="1"/>
      <c r="BN178" s="1"/>
      <c r="BO178" s="1"/>
    </row>
    <row r="179" spans="1:67" s="33" customFormat="1" x14ac:dyDescent="0.2">
      <c r="A179" s="66" t="s">
        <v>311</v>
      </c>
      <c r="B179" s="63" t="s">
        <v>312</v>
      </c>
      <c r="C179" s="63" t="s">
        <v>63</v>
      </c>
      <c r="D179" s="63" t="s">
        <v>321</v>
      </c>
      <c r="E179" s="57">
        <v>891542</v>
      </c>
      <c r="F179" s="57">
        <v>837346</v>
      </c>
      <c r="G179" s="2">
        <f t="shared" si="4"/>
        <v>-54196</v>
      </c>
      <c r="H179" s="37">
        <f t="shared" si="5"/>
        <v>-6.08E-2</v>
      </c>
      <c r="I179" s="47" t="s">
        <v>869</v>
      </c>
      <c r="J179" s="77" t="s">
        <v>869</v>
      </c>
      <c r="K179" s="65" t="s">
        <v>869</v>
      </c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 s="1"/>
      <c r="BG179" s="1"/>
      <c r="BH179" s="1"/>
      <c r="BI179" s="1"/>
      <c r="BJ179" s="1"/>
      <c r="BK179" s="1"/>
      <c r="BL179" s="1"/>
      <c r="BM179" s="1"/>
      <c r="BN179" s="1"/>
      <c r="BO179" s="1"/>
    </row>
    <row r="180" spans="1:67" s="33" customFormat="1" x14ac:dyDescent="0.2">
      <c r="A180" s="66" t="s">
        <v>311</v>
      </c>
      <c r="B180" s="63" t="s">
        <v>312</v>
      </c>
      <c r="C180" s="63" t="s">
        <v>99</v>
      </c>
      <c r="D180" s="63" t="s">
        <v>322</v>
      </c>
      <c r="E180" s="57">
        <v>27277</v>
      </c>
      <c r="F180" s="57">
        <v>28022</v>
      </c>
      <c r="G180" s="2">
        <f t="shared" si="4"/>
        <v>745</v>
      </c>
      <c r="H180" s="37">
        <f t="shared" si="5"/>
        <v>2.7300000000000001E-2</v>
      </c>
      <c r="I180" s="47" t="s">
        <v>918</v>
      </c>
      <c r="J180" s="77" t="s">
        <v>918</v>
      </c>
      <c r="K180" s="65" t="s">
        <v>918</v>
      </c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 s="1"/>
      <c r="BG180" s="1"/>
      <c r="BH180" s="1"/>
      <c r="BI180" s="1"/>
      <c r="BJ180" s="1"/>
      <c r="BK180" s="1"/>
      <c r="BL180" s="1"/>
      <c r="BM180" s="1"/>
      <c r="BN180" s="1"/>
      <c r="BO180" s="1"/>
    </row>
    <row r="181" spans="1:67" s="33" customFormat="1" x14ac:dyDescent="0.2">
      <c r="A181" s="66" t="s">
        <v>311</v>
      </c>
      <c r="B181" s="63" t="s">
        <v>312</v>
      </c>
      <c r="C181" s="63" t="s">
        <v>323</v>
      </c>
      <c r="D181" s="63" t="s">
        <v>324</v>
      </c>
      <c r="E181" s="57">
        <v>205199</v>
      </c>
      <c r="F181" s="57">
        <v>243966</v>
      </c>
      <c r="G181" s="2">
        <f t="shared" si="4"/>
        <v>38767</v>
      </c>
      <c r="H181" s="37">
        <f t="shared" si="5"/>
        <v>0.18890000000000001</v>
      </c>
      <c r="I181" s="47" t="s">
        <v>918</v>
      </c>
      <c r="J181" s="77" t="s">
        <v>869</v>
      </c>
      <c r="K181" s="65" t="s">
        <v>869</v>
      </c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 s="1"/>
      <c r="BG181" s="1"/>
      <c r="BH181" s="1"/>
      <c r="BI181" s="1"/>
      <c r="BJ181" s="1"/>
      <c r="BK181" s="1"/>
      <c r="BL181" s="1"/>
      <c r="BM181" s="1"/>
      <c r="BN181" s="1"/>
      <c r="BO181" s="1"/>
    </row>
    <row r="182" spans="1:67" s="33" customFormat="1" x14ac:dyDescent="0.2">
      <c r="A182" s="66" t="s">
        <v>311</v>
      </c>
      <c r="B182" s="63" t="s">
        <v>312</v>
      </c>
      <c r="C182" s="63" t="s">
        <v>325</v>
      </c>
      <c r="D182" s="63" t="s">
        <v>326</v>
      </c>
      <c r="E182" s="57">
        <v>4104288</v>
      </c>
      <c r="F182" s="57">
        <v>4353237</v>
      </c>
      <c r="G182" s="2">
        <f t="shared" si="4"/>
        <v>248949</v>
      </c>
      <c r="H182" s="37">
        <f t="shared" si="5"/>
        <v>6.0699999999999997E-2</v>
      </c>
      <c r="I182" s="47" t="s">
        <v>869</v>
      </c>
      <c r="J182" s="77" t="s">
        <v>869</v>
      </c>
      <c r="K182" s="65" t="s">
        <v>918</v>
      </c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 s="1"/>
      <c r="BG182" s="1"/>
      <c r="BH182" s="1"/>
      <c r="BI182" s="1"/>
      <c r="BJ182" s="1"/>
      <c r="BK182" s="1"/>
      <c r="BL182" s="1"/>
      <c r="BM182" s="1"/>
      <c r="BN182" s="1"/>
      <c r="BO182" s="1"/>
    </row>
    <row r="183" spans="1:67" s="33" customFormat="1" x14ac:dyDescent="0.2">
      <c r="A183" s="66" t="s">
        <v>311</v>
      </c>
      <c r="B183" s="63" t="s">
        <v>312</v>
      </c>
      <c r="C183" s="63" t="s">
        <v>327</v>
      </c>
      <c r="D183" s="63" t="s">
        <v>328</v>
      </c>
      <c r="E183" s="57">
        <v>3615122</v>
      </c>
      <c r="F183" s="57">
        <v>2689219</v>
      </c>
      <c r="G183" s="2">
        <f t="shared" si="4"/>
        <v>-925903</v>
      </c>
      <c r="H183" s="37">
        <f t="shared" si="5"/>
        <v>-0.25609999999999999</v>
      </c>
      <c r="I183" s="47" t="s">
        <v>918</v>
      </c>
      <c r="J183" s="77" t="s">
        <v>869</v>
      </c>
      <c r="K183" s="65" t="s">
        <v>918</v>
      </c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 s="1"/>
      <c r="BG183" s="1"/>
      <c r="BH183" s="1"/>
      <c r="BI183" s="1"/>
      <c r="BJ183" s="1"/>
      <c r="BK183" s="1"/>
      <c r="BL183" s="1"/>
      <c r="BM183" s="1"/>
      <c r="BN183" s="1"/>
      <c r="BO183" s="1"/>
    </row>
    <row r="184" spans="1:67" s="33" customFormat="1" x14ac:dyDescent="0.2">
      <c r="A184" s="66" t="s">
        <v>311</v>
      </c>
      <c r="B184" s="63" t="s">
        <v>312</v>
      </c>
      <c r="C184" s="63" t="s">
        <v>263</v>
      </c>
      <c r="D184" s="63" t="s">
        <v>329</v>
      </c>
      <c r="E184" s="57">
        <v>637811</v>
      </c>
      <c r="F184" s="57">
        <v>689220</v>
      </c>
      <c r="G184" s="2">
        <f t="shared" si="4"/>
        <v>51409</v>
      </c>
      <c r="H184" s="37">
        <f t="shared" si="5"/>
        <v>8.0600000000000005E-2</v>
      </c>
      <c r="I184" s="47" t="s">
        <v>869</v>
      </c>
      <c r="J184" s="77" t="s">
        <v>869</v>
      </c>
      <c r="K184" s="65" t="s">
        <v>918</v>
      </c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 s="1"/>
      <c r="BG184" s="1"/>
      <c r="BH184" s="1"/>
      <c r="BI184" s="1"/>
      <c r="BJ184" s="1"/>
      <c r="BK184" s="1"/>
      <c r="BL184" s="1"/>
      <c r="BM184" s="1"/>
      <c r="BN184" s="1"/>
      <c r="BO184" s="1"/>
    </row>
    <row r="185" spans="1:67" s="33" customFormat="1" x14ac:dyDescent="0.2">
      <c r="A185" s="66" t="s">
        <v>311</v>
      </c>
      <c r="B185" s="63" t="s">
        <v>312</v>
      </c>
      <c r="C185" s="63" t="s">
        <v>53</v>
      </c>
      <c r="D185" s="63" t="s">
        <v>330</v>
      </c>
      <c r="E185" s="57">
        <v>801931</v>
      </c>
      <c r="F185" s="57">
        <v>639275</v>
      </c>
      <c r="G185" s="2">
        <f t="shared" si="4"/>
        <v>-162656</v>
      </c>
      <c r="H185" s="37">
        <f t="shared" si="5"/>
        <v>-0.20280000000000001</v>
      </c>
      <c r="I185" s="47" t="s">
        <v>918</v>
      </c>
      <c r="J185" s="77" t="s">
        <v>869</v>
      </c>
      <c r="K185" s="65" t="s">
        <v>918</v>
      </c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 s="1"/>
      <c r="BG185" s="1"/>
      <c r="BH185" s="1"/>
      <c r="BI185" s="1"/>
      <c r="BJ185" s="1"/>
      <c r="BK185" s="1"/>
      <c r="BL185" s="1"/>
      <c r="BM185" s="1"/>
      <c r="BN185" s="1"/>
      <c r="BO185" s="1"/>
    </row>
    <row r="186" spans="1:67" s="33" customFormat="1" x14ac:dyDescent="0.2">
      <c r="A186" s="66" t="s">
        <v>331</v>
      </c>
      <c r="B186" s="63" t="s">
        <v>332</v>
      </c>
      <c r="C186" s="63" t="s">
        <v>333</v>
      </c>
      <c r="D186" s="63" t="s">
        <v>334</v>
      </c>
      <c r="E186" s="57">
        <v>21820</v>
      </c>
      <c r="F186" s="57">
        <v>9819</v>
      </c>
      <c r="G186" s="2">
        <f t="shared" si="4"/>
        <v>-12001</v>
      </c>
      <c r="H186" s="37">
        <f t="shared" si="5"/>
        <v>-0.55000000000000004</v>
      </c>
      <c r="I186" s="47" t="s">
        <v>918</v>
      </c>
      <c r="J186" s="77" t="s">
        <v>918</v>
      </c>
      <c r="K186" s="65" t="s">
        <v>869</v>
      </c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 s="1"/>
      <c r="BG186" s="1"/>
      <c r="BH186" s="1"/>
      <c r="BI186" s="1"/>
      <c r="BJ186" s="1"/>
      <c r="BK186" s="1"/>
      <c r="BL186" s="1"/>
      <c r="BM186" s="1"/>
      <c r="BN186" s="1"/>
      <c r="BO186" s="1"/>
    </row>
    <row r="187" spans="1:67" s="33" customFormat="1" x14ac:dyDescent="0.2">
      <c r="A187" s="66" t="s">
        <v>331</v>
      </c>
      <c r="B187" s="63" t="s">
        <v>332</v>
      </c>
      <c r="C187" s="63" t="s">
        <v>335</v>
      </c>
      <c r="D187" s="63" t="s">
        <v>336</v>
      </c>
      <c r="E187" s="57">
        <v>20971</v>
      </c>
      <c r="F187" s="57">
        <v>21640</v>
      </c>
      <c r="G187" s="2">
        <f t="shared" si="4"/>
        <v>669</v>
      </c>
      <c r="H187" s="37">
        <f t="shared" si="5"/>
        <v>3.1899999999999998E-2</v>
      </c>
      <c r="I187" s="47" t="s">
        <v>918</v>
      </c>
      <c r="J187" s="77" t="s">
        <v>918</v>
      </c>
      <c r="K187" s="65" t="s">
        <v>918</v>
      </c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 s="1"/>
      <c r="BG187" s="1"/>
      <c r="BH187" s="1"/>
      <c r="BI187" s="1"/>
      <c r="BJ187" s="1"/>
      <c r="BK187" s="1"/>
      <c r="BL187" s="1"/>
      <c r="BM187" s="1"/>
      <c r="BN187" s="1"/>
      <c r="BO187" s="1"/>
    </row>
    <row r="188" spans="1:67" s="33" customFormat="1" x14ac:dyDescent="0.2">
      <c r="A188" s="66" t="s">
        <v>331</v>
      </c>
      <c r="B188" s="63" t="s">
        <v>332</v>
      </c>
      <c r="C188" s="63" t="s">
        <v>325</v>
      </c>
      <c r="D188" s="63" t="s">
        <v>337</v>
      </c>
      <c r="E188" s="57">
        <v>24107</v>
      </c>
      <c r="F188" s="57">
        <v>23852</v>
      </c>
      <c r="G188" s="2">
        <f t="shared" si="4"/>
        <v>-255</v>
      </c>
      <c r="H188" s="37">
        <f t="shared" si="5"/>
        <v>-1.06E-2</v>
      </c>
      <c r="I188" s="47" t="s">
        <v>918</v>
      </c>
      <c r="J188" s="77" t="s">
        <v>918</v>
      </c>
      <c r="K188" s="65" t="s">
        <v>869</v>
      </c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 s="1"/>
      <c r="BG188" s="1"/>
      <c r="BH188" s="1"/>
      <c r="BI188" s="1"/>
      <c r="BJ188" s="1"/>
      <c r="BK188" s="1"/>
      <c r="BL188" s="1"/>
      <c r="BM188" s="1"/>
      <c r="BN188" s="1"/>
      <c r="BO188" s="1"/>
    </row>
    <row r="189" spans="1:67" s="33" customFormat="1" x14ac:dyDescent="0.2">
      <c r="A189" s="66" t="s">
        <v>338</v>
      </c>
      <c r="B189" s="63" t="s">
        <v>339</v>
      </c>
      <c r="C189" s="63" t="s">
        <v>26</v>
      </c>
      <c r="D189" s="63" t="s">
        <v>340</v>
      </c>
      <c r="E189" s="57">
        <v>3860305</v>
      </c>
      <c r="F189" s="57">
        <v>3848779</v>
      </c>
      <c r="G189" s="2">
        <f t="shared" si="4"/>
        <v>-11526</v>
      </c>
      <c r="H189" s="37">
        <f t="shared" si="5"/>
        <v>-3.0000000000000001E-3</v>
      </c>
      <c r="I189" s="47" t="s">
        <v>869</v>
      </c>
      <c r="J189" s="77" t="s">
        <v>869</v>
      </c>
      <c r="K189" s="65" t="s">
        <v>869</v>
      </c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 s="1"/>
      <c r="BG189" s="1"/>
      <c r="BH189" s="1"/>
      <c r="BI189" s="1"/>
      <c r="BJ189" s="1"/>
      <c r="BK189" s="1"/>
      <c r="BL189" s="1"/>
      <c r="BM189" s="1"/>
      <c r="BN189" s="1"/>
      <c r="BO189" s="1"/>
    </row>
    <row r="190" spans="1:67" s="33" customFormat="1" x14ac:dyDescent="0.2">
      <c r="A190" s="66" t="s">
        <v>338</v>
      </c>
      <c r="B190" s="63" t="s">
        <v>339</v>
      </c>
      <c r="C190" s="63" t="s">
        <v>79</v>
      </c>
      <c r="D190" s="63" t="s">
        <v>341</v>
      </c>
      <c r="E190" s="57">
        <v>1045143</v>
      </c>
      <c r="F190" s="57">
        <v>1051212</v>
      </c>
      <c r="G190" s="2">
        <f t="shared" si="4"/>
        <v>6069</v>
      </c>
      <c r="H190" s="37">
        <f t="shared" si="5"/>
        <v>5.7999999999999996E-3</v>
      </c>
      <c r="I190" s="47" t="s">
        <v>869</v>
      </c>
      <c r="J190" s="77" t="s">
        <v>869</v>
      </c>
      <c r="K190" s="65" t="s">
        <v>869</v>
      </c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 s="1"/>
      <c r="BG190" s="1"/>
      <c r="BH190" s="1"/>
      <c r="BI190" s="1"/>
      <c r="BJ190" s="1"/>
      <c r="BK190" s="1"/>
      <c r="BL190" s="1"/>
      <c r="BM190" s="1"/>
      <c r="BN190" s="1"/>
      <c r="BO190" s="1"/>
    </row>
    <row r="191" spans="1:67" s="33" customFormat="1" x14ac:dyDescent="0.2">
      <c r="A191" s="66" t="s">
        <v>342</v>
      </c>
      <c r="B191" s="63" t="s">
        <v>343</v>
      </c>
      <c r="C191" s="63" t="s">
        <v>344</v>
      </c>
      <c r="D191" s="63" t="s">
        <v>345</v>
      </c>
      <c r="E191" s="57">
        <v>2638424</v>
      </c>
      <c r="F191" s="57">
        <v>2721001</v>
      </c>
      <c r="G191" s="2">
        <f t="shared" si="4"/>
        <v>82577</v>
      </c>
      <c r="H191" s="37">
        <f t="shared" si="5"/>
        <v>3.1300000000000001E-2</v>
      </c>
      <c r="I191" s="47" t="s">
        <v>869</v>
      </c>
      <c r="J191" s="77" t="s">
        <v>869</v>
      </c>
      <c r="K191" s="65" t="s">
        <v>918</v>
      </c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 s="1"/>
      <c r="BG191" s="1"/>
      <c r="BH191" s="1"/>
      <c r="BI191" s="1"/>
      <c r="BJ191" s="1"/>
      <c r="BK191" s="1"/>
      <c r="BL191" s="1"/>
      <c r="BM191" s="1"/>
      <c r="BN191" s="1"/>
      <c r="BO191" s="1"/>
    </row>
    <row r="192" spans="1:67" s="33" customFormat="1" x14ac:dyDescent="0.2">
      <c r="A192" s="66" t="s">
        <v>346</v>
      </c>
      <c r="B192" s="63" t="s">
        <v>347</v>
      </c>
      <c r="C192" s="63" t="s">
        <v>26</v>
      </c>
      <c r="D192" s="63" t="s">
        <v>348</v>
      </c>
      <c r="E192" s="57">
        <v>981622</v>
      </c>
      <c r="F192" s="57">
        <v>1015755</v>
      </c>
      <c r="G192" s="2">
        <f t="shared" si="4"/>
        <v>34133</v>
      </c>
      <c r="H192" s="37">
        <f t="shared" si="5"/>
        <v>3.4799999999999998E-2</v>
      </c>
      <c r="I192" s="47" t="s">
        <v>869</v>
      </c>
      <c r="J192" s="77" t="s">
        <v>869</v>
      </c>
      <c r="K192" s="65" t="s">
        <v>869</v>
      </c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 s="1"/>
      <c r="BG192" s="1"/>
      <c r="BH192" s="1"/>
      <c r="BI192" s="1"/>
      <c r="BJ192" s="1"/>
      <c r="BK192" s="1"/>
      <c r="BL192" s="1"/>
      <c r="BM192" s="1"/>
      <c r="BN192" s="1"/>
      <c r="BO192" s="1"/>
    </row>
    <row r="193" spans="1:67" s="33" customFormat="1" x14ac:dyDescent="0.2">
      <c r="A193" s="66" t="s">
        <v>346</v>
      </c>
      <c r="B193" s="63" t="s">
        <v>347</v>
      </c>
      <c r="C193" s="63" t="s">
        <v>16</v>
      </c>
      <c r="D193" s="63" t="s">
        <v>349</v>
      </c>
      <c r="E193" s="57">
        <v>914153</v>
      </c>
      <c r="F193" s="57">
        <v>1008427</v>
      </c>
      <c r="G193" s="2">
        <f t="shared" si="4"/>
        <v>94274</v>
      </c>
      <c r="H193" s="37">
        <f t="shared" si="5"/>
        <v>0.1031</v>
      </c>
      <c r="I193" s="47" t="s">
        <v>869</v>
      </c>
      <c r="J193" s="77" t="s">
        <v>869</v>
      </c>
      <c r="K193" s="65" t="s">
        <v>918</v>
      </c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 s="1"/>
      <c r="BG193" s="1"/>
      <c r="BH193" s="1"/>
      <c r="BI193" s="1"/>
      <c r="BJ193" s="1"/>
      <c r="BK193" s="1"/>
      <c r="BL193" s="1"/>
      <c r="BM193" s="1"/>
      <c r="BN193" s="1"/>
      <c r="BO193" s="1"/>
    </row>
    <row r="194" spans="1:67" s="33" customFormat="1" x14ac:dyDescent="0.2">
      <c r="A194" s="66" t="s">
        <v>350</v>
      </c>
      <c r="B194" s="63" t="s">
        <v>351</v>
      </c>
      <c r="C194" s="63" t="s">
        <v>153</v>
      </c>
      <c r="D194" s="63" t="s">
        <v>352</v>
      </c>
      <c r="E194" s="57">
        <v>775378</v>
      </c>
      <c r="F194" s="57">
        <v>775861</v>
      </c>
      <c r="G194" s="2">
        <f t="shared" si="4"/>
        <v>483</v>
      </c>
      <c r="H194" s="37">
        <f t="shared" si="5"/>
        <v>5.9999999999999995E-4</v>
      </c>
      <c r="I194" s="47" t="s">
        <v>869</v>
      </c>
      <c r="J194" s="77" t="s">
        <v>869</v>
      </c>
      <c r="K194" s="65" t="s">
        <v>918</v>
      </c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 s="1"/>
      <c r="BG194" s="1"/>
      <c r="BH194" s="1"/>
      <c r="BI194" s="1"/>
      <c r="BJ194" s="1"/>
      <c r="BK194" s="1"/>
      <c r="BL194" s="1"/>
      <c r="BM194" s="1"/>
      <c r="BN194" s="1"/>
      <c r="BO194" s="1"/>
    </row>
    <row r="195" spans="1:67" s="33" customFormat="1" x14ac:dyDescent="0.2">
      <c r="A195" s="66" t="s">
        <v>350</v>
      </c>
      <c r="B195" s="63" t="s">
        <v>351</v>
      </c>
      <c r="C195" s="63" t="s">
        <v>353</v>
      </c>
      <c r="D195" s="63" t="s">
        <v>354</v>
      </c>
      <c r="E195" s="57">
        <v>812536</v>
      </c>
      <c r="F195" s="57">
        <v>836852</v>
      </c>
      <c r="G195" s="2">
        <f t="shared" si="4"/>
        <v>24316</v>
      </c>
      <c r="H195" s="37">
        <f t="shared" si="5"/>
        <v>2.9899999999999999E-2</v>
      </c>
      <c r="I195" s="47" t="s">
        <v>869</v>
      </c>
      <c r="J195" s="77" t="s">
        <v>869</v>
      </c>
      <c r="K195" s="65" t="s">
        <v>918</v>
      </c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 s="1"/>
      <c r="BG195" s="1"/>
      <c r="BH195" s="1"/>
      <c r="BI195" s="1"/>
      <c r="BJ195" s="1"/>
      <c r="BK195" s="1"/>
      <c r="BL195" s="1"/>
      <c r="BM195" s="1"/>
      <c r="BN195" s="1"/>
      <c r="BO195" s="1"/>
    </row>
    <row r="196" spans="1:67" s="33" customFormat="1" x14ac:dyDescent="0.2">
      <c r="A196" s="66" t="s">
        <v>350</v>
      </c>
      <c r="B196" s="63" t="s">
        <v>351</v>
      </c>
      <c r="C196" s="63" t="s">
        <v>95</v>
      </c>
      <c r="D196" s="63" t="s">
        <v>355</v>
      </c>
      <c r="E196" s="57">
        <v>5655636</v>
      </c>
      <c r="F196" s="57">
        <v>5628939</v>
      </c>
      <c r="G196" s="2">
        <f t="shared" si="4"/>
        <v>-26697</v>
      </c>
      <c r="H196" s="37">
        <f t="shared" si="5"/>
        <v>-4.7000000000000002E-3</v>
      </c>
      <c r="I196" s="47" t="s">
        <v>869</v>
      </c>
      <c r="J196" s="77" t="s">
        <v>869</v>
      </c>
      <c r="K196" s="65" t="s">
        <v>869</v>
      </c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 s="1"/>
      <c r="BG196" s="1"/>
      <c r="BH196" s="1"/>
      <c r="BI196" s="1"/>
      <c r="BJ196" s="1"/>
      <c r="BK196" s="1"/>
      <c r="BL196" s="1"/>
      <c r="BM196" s="1"/>
      <c r="BN196" s="1"/>
      <c r="BO196" s="1"/>
    </row>
    <row r="197" spans="1:67" s="33" customFormat="1" x14ac:dyDescent="0.2">
      <c r="A197" s="66" t="s">
        <v>350</v>
      </c>
      <c r="B197" s="63" t="s">
        <v>351</v>
      </c>
      <c r="C197" s="63" t="s">
        <v>356</v>
      </c>
      <c r="D197" s="63" t="s">
        <v>357</v>
      </c>
      <c r="E197" s="57">
        <v>1175547</v>
      </c>
      <c r="F197" s="57">
        <v>1162337</v>
      </c>
      <c r="G197" s="2">
        <f t="shared" si="4"/>
        <v>-13210</v>
      </c>
      <c r="H197" s="37">
        <f t="shared" si="5"/>
        <v>-1.12E-2</v>
      </c>
      <c r="I197" s="47" t="s">
        <v>869</v>
      </c>
      <c r="J197" s="77" t="s">
        <v>869</v>
      </c>
      <c r="K197" s="65" t="s">
        <v>869</v>
      </c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 s="1"/>
      <c r="BG197" s="1"/>
      <c r="BH197" s="1"/>
      <c r="BI197" s="1"/>
      <c r="BJ197" s="1"/>
      <c r="BK197" s="1"/>
      <c r="BL197" s="1"/>
      <c r="BM197" s="1"/>
      <c r="BN197" s="1"/>
      <c r="BO197" s="1"/>
    </row>
    <row r="198" spans="1:67" s="33" customFormat="1" x14ac:dyDescent="0.2">
      <c r="A198" s="66" t="s">
        <v>350</v>
      </c>
      <c r="B198" s="63" t="s">
        <v>351</v>
      </c>
      <c r="C198" s="63" t="s">
        <v>143</v>
      </c>
      <c r="D198" s="63" t="s">
        <v>358</v>
      </c>
      <c r="E198" s="57">
        <v>1839474</v>
      </c>
      <c r="F198" s="57">
        <v>1824052</v>
      </c>
      <c r="G198" s="2">
        <f t="shared" si="4"/>
        <v>-15422</v>
      </c>
      <c r="H198" s="37">
        <f t="shared" si="5"/>
        <v>-8.3999999999999995E-3</v>
      </c>
      <c r="I198" s="47" t="s">
        <v>869</v>
      </c>
      <c r="J198" s="77" t="s">
        <v>869</v>
      </c>
      <c r="K198" s="65" t="s">
        <v>869</v>
      </c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 s="1"/>
      <c r="BG198" s="1"/>
      <c r="BH198" s="1"/>
      <c r="BI198" s="1"/>
      <c r="BJ198" s="1"/>
      <c r="BK198" s="1"/>
      <c r="BL198" s="1"/>
      <c r="BM198" s="1"/>
      <c r="BN198" s="1"/>
      <c r="BO198" s="1"/>
    </row>
    <row r="199" spans="1:67" s="33" customFormat="1" x14ac:dyDescent="0.2">
      <c r="A199" s="66" t="s">
        <v>359</v>
      </c>
      <c r="B199" s="63" t="s">
        <v>360</v>
      </c>
      <c r="C199" s="63" t="s">
        <v>26</v>
      </c>
      <c r="D199" s="63" t="s">
        <v>361</v>
      </c>
      <c r="E199" s="57">
        <v>560282</v>
      </c>
      <c r="F199" s="57">
        <v>382930</v>
      </c>
      <c r="G199" s="2">
        <f t="shared" si="4"/>
        <v>-177352</v>
      </c>
      <c r="H199" s="37">
        <f t="shared" si="5"/>
        <v>-0.3165</v>
      </c>
      <c r="I199" s="47" t="s">
        <v>869</v>
      </c>
      <c r="J199" s="77" t="s">
        <v>869</v>
      </c>
      <c r="K199" s="65" t="s">
        <v>869</v>
      </c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 s="1"/>
      <c r="BG199" s="1"/>
      <c r="BH199" s="1"/>
      <c r="BI199" s="1"/>
      <c r="BJ199" s="1"/>
      <c r="BK199" s="1"/>
      <c r="BL199" s="1"/>
      <c r="BM199" s="1"/>
      <c r="BN199" s="1"/>
      <c r="BO199" s="1"/>
    </row>
    <row r="200" spans="1:67" s="33" customFormat="1" x14ac:dyDescent="0.2">
      <c r="A200" s="66" t="s">
        <v>359</v>
      </c>
      <c r="B200" s="63" t="s">
        <v>360</v>
      </c>
      <c r="C200" s="63" t="s">
        <v>82</v>
      </c>
      <c r="D200" s="63" t="s">
        <v>362</v>
      </c>
      <c r="E200" s="57">
        <v>1551082</v>
      </c>
      <c r="F200" s="57">
        <v>1490708</v>
      </c>
      <c r="G200" s="2">
        <f t="shared" si="4"/>
        <v>-60374</v>
      </c>
      <c r="H200" s="37">
        <f t="shared" si="5"/>
        <v>-3.8899999999999997E-2</v>
      </c>
      <c r="I200" s="47" t="s">
        <v>869</v>
      </c>
      <c r="J200" s="77" t="s">
        <v>869</v>
      </c>
      <c r="K200" s="65" t="s">
        <v>918</v>
      </c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 s="1"/>
      <c r="BG200" s="1"/>
      <c r="BH200" s="1"/>
      <c r="BI200" s="1"/>
      <c r="BJ200" s="1"/>
      <c r="BK200" s="1"/>
      <c r="BL200" s="1"/>
      <c r="BM200" s="1"/>
      <c r="BN200" s="1"/>
      <c r="BO200" s="1"/>
    </row>
    <row r="201" spans="1:67" s="33" customFormat="1" x14ac:dyDescent="0.2">
      <c r="A201" s="66" t="s">
        <v>359</v>
      </c>
      <c r="B201" s="63" t="s">
        <v>360</v>
      </c>
      <c r="C201" s="63" t="s">
        <v>170</v>
      </c>
      <c r="D201" s="63" t="s">
        <v>363</v>
      </c>
      <c r="E201" s="57">
        <v>3521982</v>
      </c>
      <c r="F201" s="57">
        <v>3517850</v>
      </c>
      <c r="G201" s="2">
        <f t="shared" si="4"/>
        <v>-4132</v>
      </c>
      <c r="H201" s="37">
        <f t="shared" si="5"/>
        <v>-1.1999999999999999E-3</v>
      </c>
      <c r="I201" s="47" t="s">
        <v>869</v>
      </c>
      <c r="J201" s="77" t="s">
        <v>869</v>
      </c>
      <c r="K201" s="65" t="s">
        <v>918</v>
      </c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 s="1"/>
      <c r="BG201" s="1"/>
      <c r="BH201" s="1"/>
      <c r="BI201" s="1"/>
      <c r="BJ201" s="1"/>
      <c r="BK201" s="1"/>
      <c r="BL201" s="1"/>
      <c r="BM201" s="1"/>
      <c r="BN201" s="1"/>
      <c r="BO201" s="1"/>
    </row>
    <row r="202" spans="1:67" s="33" customFormat="1" x14ac:dyDescent="0.2">
      <c r="A202" s="66" t="s">
        <v>359</v>
      </c>
      <c r="B202" s="63" t="s">
        <v>360</v>
      </c>
      <c r="C202" s="63" t="s">
        <v>86</v>
      </c>
      <c r="D202" s="63" t="s">
        <v>364</v>
      </c>
      <c r="E202" s="57">
        <v>17268</v>
      </c>
      <c r="F202" s="57">
        <v>59038</v>
      </c>
      <c r="G202" s="2">
        <f t="shared" ref="G202:G265" si="6">SUM(F202-E202)</f>
        <v>41770</v>
      </c>
      <c r="H202" s="37">
        <f t="shared" ref="H202:H265" si="7">ROUND(G202/E202,4)</f>
        <v>2.4188999999999998</v>
      </c>
      <c r="I202" s="47" t="s">
        <v>918</v>
      </c>
      <c r="J202" s="77" t="s">
        <v>869</v>
      </c>
      <c r="K202" s="65" t="s">
        <v>918</v>
      </c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 s="1"/>
      <c r="BG202" s="1"/>
      <c r="BH202" s="1"/>
      <c r="BI202" s="1"/>
      <c r="BJ202" s="1"/>
      <c r="BK202" s="1"/>
      <c r="BL202" s="1"/>
      <c r="BM202" s="1"/>
      <c r="BN202" s="1"/>
      <c r="BO202" s="1"/>
    </row>
    <row r="203" spans="1:67" s="33" customFormat="1" x14ac:dyDescent="0.2">
      <c r="A203" s="66" t="s">
        <v>359</v>
      </c>
      <c r="B203" s="63" t="s">
        <v>360</v>
      </c>
      <c r="C203" s="63" t="s">
        <v>333</v>
      </c>
      <c r="D203" s="63" t="s">
        <v>365</v>
      </c>
      <c r="E203" s="57">
        <v>423515</v>
      </c>
      <c r="F203" s="57">
        <v>464295</v>
      </c>
      <c r="G203" s="2">
        <f t="shared" si="6"/>
        <v>40780</v>
      </c>
      <c r="H203" s="37">
        <f t="shared" si="7"/>
        <v>9.6299999999999997E-2</v>
      </c>
      <c r="I203" s="47" t="s">
        <v>869</v>
      </c>
      <c r="J203" s="77" t="s">
        <v>869</v>
      </c>
      <c r="K203" s="65" t="s">
        <v>869</v>
      </c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 s="1"/>
      <c r="BG203" s="1"/>
      <c r="BH203" s="1"/>
      <c r="BI203" s="1"/>
      <c r="BJ203" s="1"/>
      <c r="BK203" s="1"/>
      <c r="BL203" s="1"/>
      <c r="BM203" s="1"/>
      <c r="BN203" s="1"/>
      <c r="BO203" s="1"/>
    </row>
    <row r="204" spans="1:67" s="33" customFormat="1" x14ac:dyDescent="0.2">
      <c r="A204" s="66" t="s">
        <v>366</v>
      </c>
      <c r="B204" s="63" t="s">
        <v>367</v>
      </c>
      <c r="C204" s="63" t="s">
        <v>26</v>
      </c>
      <c r="D204" s="63" t="s">
        <v>368</v>
      </c>
      <c r="E204" s="57">
        <v>2026467</v>
      </c>
      <c r="F204" s="57">
        <v>1992965</v>
      </c>
      <c r="G204" s="2">
        <f t="shared" si="6"/>
        <v>-33502</v>
      </c>
      <c r="H204" s="37">
        <f t="shared" si="7"/>
        <v>-1.6500000000000001E-2</v>
      </c>
      <c r="I204" s="47" t="s">
        <v>869</v>
      </c>
      <c r="J204" s="77" t="s">
        <v>869</v>
      </c>
      <c r="K204" s="65" t="s">
        <v>869</v>
      </c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 s="1"/>
      <c r="BG204" s="1"/>
      <c r="BH204" s="1"/>
      <c r="BI204" s="1"/>
      <c r="BJ204" s="1"/>
      <c r="BK204" s="1"/>
      <c r="BL204" s="1"/>
      <c r="BM204" s="1"/>
      <c r="BN204" s="1"/>
      <c r="BO204" s="1"/>
    </row>
    <row r="205" spans="1:67" s="33" customFormat="1" x14ac:dyDescent="0.2">
      <c r="A205" s="66" t="s">
        <v>366</v>
      </c>
      <c r="B205" s="63" t="s">
        <v>367</v>
      </c>
      <c r="C205" s="63" t="s">
        <v>369</v>
      </c>
      <c r="D205" s="63" t="s">
        <v>370</v>
      </c>
      <c r="E205" s="57">
        <v>521824</v>
      </c>
      <c r="F205" s="57">
        <v>529958</v>
      </c>
      <c r="G205" s="2">
        <f t="shared" si="6"/>
        <v>8134</v>
      </c>
      <c r="H205" s="37">
        <f t="shared" si="7"/>
        <v>1.5599999999999999E-2</v>
      </c>
      <c r="I205" s="47" t="s">
        <v>869</v>
      </c>
      <c r="J205" s="77" t="s">
        <v>869</v>
      </c>
      <c r="K205" s="65" t="s">
        <v>869</v>
      </c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 s="1"/>
      <c r="BG205" s="1"/>
      <c r="BH205" s="1"/>
      <c r="BI205" s="1"/>
      <c r="BJ205" s="1"/>
      <c r="BK205" s="1"/>
      <c r="BL205" s="1"/>
      <c r="BM205" s="1"/>
      <c r="BN205" s="1"/>
      <c r="BO205" s="1"/>
    </row>
    <row r="206" spans="1:67" s="33" customFormat="1" x14ac:dyDescent="0.2">
      <c r="A206" s="66" t="s">
        <v>366</v>
      </c>
      <c r="B206" s="63" t="s">
        <v>367</v>
      </c>
      <c r="C206" s="63" t="s">
        <v>251</v>
      </c>
      <c r="D206" s="63" t="s">
        <v>371</v>
      </c>
      <c r="E206" s="57">
        <v>13128872</v>
      </c>
      <c r="F206" s="57">
        <v>13016534</v>
      </c>
      <c r="G206" s="2">
        <f t="shared" si="6"/>
        <v>-112338</v>
      </c>
      <c r="H206" s="37">
        <f t="shared" si="7"/>
        <v>-8.6E-3</v>
      </c>
      <c r="I206" s="47" t="s">
        <v>869</v>
      </c>
      <c r="J206" s="77" t="s">
        <v>869</v>
      </c>
      <c r="K206" s="65" t="s">
        <v>869</v>
      </c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 s="1"/>
      <c r="BG206" s="1"/>
      <c r="BH206" s="1"/>
      <c r="BI206" s="1"/>
      <c r="BJ206" s="1"/>
      <c r="BK206" s="1"/>
      <c r="BL206" s="1"/>
      <c r="BM206" s="1"/>
      <c r="BN206" s="1"/>
      <c r="BO206" s="1"/>
    </row>
    <row r="207" spans="1:67" s="33" customFormat="1" x14ac:dyDescent="0.2">
      <c r="A207" s="66" t="s">
        <v>366</v>
      </c>
      <c r="B207" s="63" t="s">
        <v>367</v>
      </c>
      <c r="C207" s="63" t="s">
        <v>84</v>
      </c>
      <c r="D207" s="63" t="s">
        <v>899</v>
      </c>
      <c r="E207" s="57">
        <v>1142930</v>
      </c>
      <c r="F207" s="57">
        <v>1118993</v>
      </c>
      <c r="G207" s="2">
        <f t="shared" si="6"/>
        <v>-23937</v>
      </c>
      <c r="H207" s="37">
        <f t="shared" si="7"/>
        <v>-2.0899999999999998E-2</v>
      </c>
      <c r="I207" s="47" t="s">
        <v>869</v>
      </c>
      <c r="J207" s="77" t="s">
        <v>869</v>
      </c>
      <c r="K207" s="65" t="s">
        <v>869</v>
      </c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 s="1"/>
      <c r="BG207" s="1"/>
      <c r="BH207" s="1"/>
      <c r="BI207" s="1"/>
      <c r="BJ207" s="1"/>
      <c r="BK207" s="1"/>
      <c r="BL207" s="1"/>
      <c r="BM207" s="1"/>
      <c r="BN207" s="1"/>
      <c r="BO207" s="1"/>
    </row>
    <row r="208" spans="1:67" s="33" customFormat="1" x14ac:dyDescent="0.2">
      <c r="A208" s="66" t="s">
        <v>366</v>
      </c>
      <c r="B208" s="63" t="s">
        <v>367</v>
      </c>
      <c r="C208" s="63" t="s">
        <v>333</v>
      </c>
      <c r="D208" s="63" t="s">
        <v>372</v>
      </c>
      <c r="E208" s="57">
        <v>1244708</v>
      </c>
      <c r="F208" s="57">
        <v>1230085</v>
      </c>
      <c r="G208" s="2">
        <f t="shared" si="6"/>
        <v>-14623</v>
      </c>
      <c r="H208" s="37">
        <f t="shared" si="7"/>
        <v>-1.17E-2</v>
      </c>
      <c r="I208" s="47" t="s">
        <v>869</v>
      </c>
      <c r="J208" s="77" t="s">
        <v>869</v>
      </c>
      <c r="K208" s="65" t="s">
        <v>869</v>
      </c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 s="1"/>
      <c r="BG208" s="1"/>
      <c r="BH208" s="1"/>
      <c r="BI208" s="1"/>
      <c r="BJ208" s="1"/>
      <c r="BK208" s="1"/>
      <c r="BL208" s="1"/>
      <c r="BM208" s="1"/>
      <c r="BN208" s="1"/>
      <c r="BO208" s="1"/>
    </row>
    <row r="209" spans="1:67" s="33" customFormat="1" x14ac:dyDescent="0.2">
      <c r="A209" s="66" t="s">
        <v>373</v>
      </c>
      <c r="B209" s="63" t="s">
        <v>374</v>
      </c>
      <c r="C209" s="63" t="s">
        <v>176</v>
      </c>
      <c r="D209" s="63" t="s">
        <v>375</v>
      </c>
      <c r="E209" s="57">
        <v>586881</v>
      </c>
      <c r="F209" s="57">
        <v>586499</v>
      </c>
      <c r="G209" s="2">
        <f t="shared" si="6"/>
        <v>-382</v>
      </c>
      <c r="H209" s="37">
        <f t="shared" si="7"/>
        <v>-6.9999999999999999E-4</v>
      </c>
      <c r="I209" s="47" t="s">
        <v>869</v>
      </c>
      <c r="J209" s="77" t="s">
        <v>869</v>
      </c>
      <c r="K209" s="65" t="s">
        <v>869</v>
      </c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 s="1"/>
      <c r="BG209" s="1"/>
      <c r="BH209" s="1"/>
      <c r="BI209" s="1"/>
      <c r="BJ209" s="1"/>
      <c r="BK209" s="1"/>
      <c r="BL209" s="1"/>
      <c r="BM209" s="1"/>
      <c r="BN209" s="1"/>
      <c r="BO209" s="1"/>
    </row>
    <row r="210" spans="1:67" s="33" customFormat="1" x14ac:dyDescent="0.2">
      <c r="A210" s="66" t="s">
        <v>373</v>
      </c>
      <c r="B210" s="63" t="s">
        <v>374</v>
      </c>
      <c r="C210" s="63" t="s">
        <v>26</v>
      </c>
      <c r="D210" s="63" t="s">
        <v>376</v>
      </c>
      <c r="E210" s="57">
        <v>1226078</v>
      </c>
      <c r="F210" s="57">
        <v>1245275</v>
      </c>
      <c r="G210" s="2">
        <f t="shared" si="6"/>
        <v>19197</v>
      </c>
      <c r="H210" s="37">
        <f t="shared" si="7"/>
        <v>1.5699999999999999E-2</v>
      </c>
      <c r="I210" s="47" t="s">
        <v>869</v>
      </c>
      <c r="J210" s="77" t="s">
        <v>869</v>
      </c>
      <c r="K210" s="65" t="s">
        <v>918</v>
      </c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 s="1"/>
      <c r="BG210" s="1"/>
      <c r="BH210" s="1"/>
      <c r="BI210" s="1"/>
      <c r="BJ210" s="1"/>
      <c r="BK210" s="1"/>
      <c r="BL210" s="1"/>
      <c r="BM210" s="1"/>
      <c r="BN210" s="1"/>
      <c r="BO210" s="1"/>
    </row>
    <row r="211" spans="1:67" s="33" customFormat="1" x14ac:dyDescent="0.2">
      <c r="A211" s="66" t="s">
        <v>373</v>
      </c>
      <c r="B211" s="63" t="s">
        <v>374</v>
      </c>
      <c r="C211" s="63" t="s">
        <v>369</v>
      </c>
      <c r="D211" s="63" t="s">
        <v>377</v>
      </c>
      <c r="E211" s="57">
        <v>2116355</v>
      </c>
      <c r="F211" s="57">
        <v>2081290</v>
      </c>
      <c r="G211" s="2">
        <f t="shared" si="6"/>
        <v>-35065</v>
      </c>
      <c r="H211" s="37">
        <f t="shared" si="7"/>
        <v>-1.66E-2</v>
      </c>
      <c r="I211" s="47" t="s">
        <v>869</v>
      </c>
      <c r="J211" s="77" t="s">
        <v>869</v>
      </c>
      <c r="K211" s="65" t="s">
        <v>869</v>
      </c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 s="1"/>
      <c r="BG211" s="1"/>
      <c r="BH211" s="1"/>
      <c r="BI211" s="1"/>
      <c r="BJ211" s="1"/>
      <c r="BK211" s="1"/>
      <c r="BL211" s="1"/>
      <c r="BM211" s="1"/>
      <c r="BN211" s="1"/>
      <c r="BO211" s="1"/>
    </row>
    <row r="212" spans="1:67" s="33" customFormat="1" x14ac:dyDescent="0.2">
      <c r="A212" s="66" t="s">
        <v>373</v>
      </c>
      <c r="B212" s="63" t="s">
        <v>374</v>
      </c>
      <c r="C212" s="63" t="s">
        <v>378</v>
      </c>
      <c r="D212" s="63" t="s">
        <v>379</v>
      </c>
      <c r="E212" s="57">
        <v>2057509</v>
      </c>
      <c r="F212" s="57">
        <v>2037736</v>
      </c>
      <c r="G212" s="2">
        <f t="shared" si="6"/>
        <v>-19773</v>
      </c>
      <c r="H212" s="37">
        <f t="shared" si="7"/>
        <v>-9.5999999999999992E-3</v>
      </c>
      <c r="I212" s="47" t="s">
        <v>869</v>
      </c>
      <c r="J212" s="77" t="s">
        <v>869</v>
      </c>
      <c r="K212" s="65" t="s">
        <v>918</v>
      </c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 s="1"/>
      <c r="BG212" s="1"/>
      <c r="BH212" s="1"/>
      <c r="BI212" s="1"/>
      <c r="BJ212" s="1"/>
      <c r="BK212" s="1"/>
      <c r="BL212" s="1"/>
      <c r="BM212" s="1"/>
      <c r="BN212" s="1"/>
      <c r="BO212" s="1"/>
    </row>
    <row r="213" spans="1:67" s="33" customFormat="1" x14ac:dyDescent="0.2">
      <c r="A213" s="66" t="s">
        <v>380</v>
      </c>
      <c r="B213" s="63" t="s">
        <v>381</v>
      </c>
      <c r="C213" s="63" t="s">
        <v>382</v>
      </c>
      <c r="D213" s="63" t="s">
        <v>383</v>
      </c>
      <c r="E213" s="57">
        <v>360974</v>
      </c>
      <c r="F213" s="57">
        <v>445842</v>
      </c>
      <c r="G213" s="2">
        <f t="shared" si="6"/>
        <v>84868</v>
      </c>
      <c r="H213" s="37">
        <f t="shared" si="7"/>
        <v>0.2351</v>
      </c>
      <c r="I213" s="47" t="s">
        <v>869</v>
      </c>
      <c r="J213" s="77" t="s">
        <v>869</v>
      </c>
      <c r="K213" s="65" t="s">
        <v>918</v>
      </c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 s="1"/>
      <c r="BG213" s="1"/>
      <c r="BH213" s="1"/>
      <c r="BI213" s="1"/>
      <c r="BJ213" s="1"/>
      <c r="BK213" s="1"/>
      <c r="BL213" s="1"/>
      <c r="BM213" s="1"/>
      <c r="BN213" s="1"/>
      <c r="BO213" s="1"/>
    </row>
    <row r="214" spans="1:67" s="33" customFormat="1" x14ac:dyDescent="0.2">
      <c r="A214" s="66" t="s">
        <v>380</v>
      </c>
      <c r="B214" s="63" t="s">
        <v>381</v>
      </c>
      <c r="C214" s="63" t="s">
        <v>153</v>
      </c>
      <c r="D214" s="63" t="s">
        <v>384</v>
      </c>
      <c r="E214" s="57">
        <v>275669</v>
      </c>
      <c r="F214" s="57">
        <v>328316</v>
      </c>
      <c r="G214" s="2">
        <f t="shared" si="6"/>
        <v>52647</v>
      </c>
      <c r="H214" s="37">
        <f t="shared" si="7"/>
        <v>0.191</v>
      </c>
      <c r="I214" s="47" t="s">
        <v>869</v>
      </c>
      <c r="J214" s="77" t="s">
        <v>869</v>
      </c>
      <c r="K214" s="65" t="s">
        <v>918</v>
      </c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 s="1"/>
      <c r="BG214" s="1"/>
      <c r="BH214" s="1"/>
      <c r="BI214" s="1"/>
      <c r="BJ214" s="1"/>
      <c r="BK214" s="1"/>
      <c r="BL214" s="1"/>
      <c r="BM214" s="1"/>
      <c r="BN214" s="1"/>
      <c r="BO214" s="1"/>
    </row>
    <row r="215" spans="1:67" s="33" customFormat="1" x14ac:dyDescent="0.2">
      <c r="A215" s="66" t="s">
        <v>380</v>
      </c>
      <c r="B215" s="63" t="s">
        <v>381</v>
      </c>
      <c r="C215" s="63" t="s">
        <v>57</v>
      </c>
      <c r="D215" s="63" t="s">
        <v>385</v>
      </c>
      <c r="E215" s="57">
        <v>232431</v>
      </c>
      <c r="F215" s="57">
        <v>224780</v>
      </c>
      <c r="G215" s="2">
        <f t="shared" si="6"/>
        <v>-7651</v>
      </c>
      <c r="H215" s="37">
        <f t="shared" si="7"/>
        <v>-3.2899999999999999E-2</v>
      </c>
      <c r="I215" s="47" t="s">
        <v>869</v>
      </c>
      <c r="J215" s="77" t="s">
        <v>869</v>
      </c>
      <c r="K215" s="65" t="s">
        <v>869</v>
      </c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 s="1"/>
      <c r="BG215" s="1"/>
      <c r="BH215" s="1"/>
      <c r="BI215" s="1"/>
      <c r="BJ215" s="1"/>
      <c r="BK215" s="1"/>
      <c r="BL215" s="1"/>
      <c r="BM215" s="1"/>
      <c r="BN215" s="1"/>
      <c r="BO215" s="1"/>
    </row>
    <row r="216" spans="1:67" s="33" customFormat="1" x14ac:dyDescent="0.2">
      <c r="A216" s="66" t="s">
        <v>380</v>
      </c>
      <c r="B216" s="63" t="s">
        <v>381</v>
      </c>
      <c r="C216" s="63" t="s">
        <v>95</v>
      </c>
      <c r="D216" s="63" t="s">
        <v>386</v>
      </c>
      <c r="E216" s="57">
        <v>3436539</v>
      </c>
      <c r="F216" s="57">
        <v>3391222</v>
      </c>
      <c r="G216" s="2">
        <f t="shared" si="6"/>
        <v>-45317</v>
      </c>
      <c r="H216" s="37">
        <f t="shared" si="7"/>
        <v>-1.32E-2</v>
      </c>
      <c r="I216" s="47" t="s">
        <v>869</v>
      </c>
      <c r="J216" s="77" t="s">
        <v>869</v>
      </c>
      <c r="K216" s="65" t="s">
        <v>869</v>
      </c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 s="1"/>
      <c r="BG216" s="1"/>
      <c r="BH216" s="1"/>
      <c r="BI216" s="1"/>
      <c r="BJ216" s="1"/>
      <c r="BK216" s="1"/>
      <c r="BL216" s="1"/>
      <c r="BM216" s="1"/>
      <c r="BN216" s="1"/>
      <c r="BO216" s="1"/>
    </row>
    <row r="217" spans="1:67" s="33" customFormat="1" x14ac:dyDescent="0.2">
      <c r="A217" s="66" t="s">
        <v>380</v>
      </c>
      <c r="B217" s="63" t="s">
        <v>381</v>
      </c>
      <c r="C217" s="63" t="s">
        <v>193</v>
      </c>
      <c r="D217" s="63" t="s">
        <v>387</v>
      </c>
      <c r="E217" s="57">
        <v>664580</v>
      </c>
      <c r="F217" s="57">
        <v>632604</v>
      </c>
      <c r="G217" s="2">
        <f t="shared" si="6"/>
        <v>-31976</v>
      </c>
      <c r="H217" s="37">
        <f t="shared" si="7"/>
        <v>-4.8099999999999997E-2</v>
      </c>
      <c r="I217" s="47" t="s">
        <v>869</v>
      </c>
      <c r="J217" s="77" t="s">
        <v>869</v>
      </c>
      <c r="K217" s="65" t="s">
        <v>869</v>
      </c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 s="1"/>
      <c r="BG217" s="1"/>
      <c r="BH217" s="1"/>
      <c r="BI217" s="1"/>
      <c r="BJ217" s="1"/>
      <c r="BK217" s="1"/>
      <c r="BL217" s="1"/>
      <c r="BM217" s="1"/>
      <c r="BN217" s="1"/>
      <c r="BO217" s="1"/>
    </row>
    <row r="218" spans="1:67" s="33" customFormat="1" x14ac:dyDescent="0.2">
      <c r="A218" s="66" t="s">
        <v>380</v>
      </c>
      <c r="B218" s="63" t="s">
        <v>381</v>
      </c>
      <c r="C218" s="63" t="s">
        <v>170</v>
      </c>
      <c r="D218" s="63" t="s">
        <v>388</v>
      </c>
      <c r="E218" s="57">
        <v>611103</v>
      </c>
      <c r="F218" s="57">
        <v>606505</v>
      </c>
      <c r="G218" s="2">
        <f t="shared" si="6"/>
        <v>-4598</v>
      </c>
      <c r="H218" s="37">
        <f t="shared" si="7"/>
        <v>-7.4999999999999997E-3</v>
      </c>
      <c r="I218" s="47" t="s">
        <v>869</v>
      </c>
      <c r="J218" s="77" t="s">
        <v>869</v>
      </c>
      <c r="K218" s="65" t="s">
        <v>869</v>
      </c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 s="1"/>
      <c r="BG218" s="1"/>
      <c r="BH218" s="1"/>
      <c r="BI218" s="1"/>
      <c r="BJ218" s="1"/>
      <c r="BK218" s="1"/>
      <c r="BL218" s="1"/>
      <c r="BM218" s="1"/>
      <c r="BN218" s="1"/>
      <c r="BO218" s="1"/>
    </row>
    <row r="219" spans="1:67" s="33" customFormat="1" x14ac:dyDescent="0.2">
      <c r="A219" s="66" t="s">
        <v>380</v>
      </c>
      <c r="B219" s="63" t="s">
        <v>381</v>
      </c>
      <c r="C219" s="63" t="s">
        <v>356</v>
      </c>
      <c r="D219" s="63" t="s">
        <v>389</v>
      </c>
      <c r="E219" s="57">
        <v>850100</v>
      </c>
      <c r="F219" s="57">
        <v>831642</v>
      </c>
      <c r="G219" s="2">
        <f t="shared" si="6"/>
        <v>-18458</v>
      </c>
      <c r="H219" s="37">
        <f t="shared" si="7"/>
        <v>-2.1700000000000001E-2</v>
      </c>
      <c r="I219" s="47" t="s">
        <v>869</v>
      </c>
      <c r="J219" s="77" t="s">
        <v>869</v>
      </c>
      <c r="K219" s="65" t="s">
        <v>918</v>
      </c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 s="1"/>
      <c r="BG219" s="1"/>
      <c r="BH219" s="1"/>
      <c r="BI219" s="1"/>
      <c r="BJ219" s="1"/>
      <c r="BK219" s="1"/>
      <c r="BL219" s="1"/>
      <c r="BM219" s="1"/>
      <c r="BN219" s="1"/>
      <c r="BO219" s="1"/>
    </row>
    <row r="220" spans="1:67" s="33" customFormat="1" x14ac:dyDescent="0.2">
      <c r="A220" s="66" t="s">
        <v>390</v>
      </c>
      <c r="B220" s="63" t="s">
        <v>391</v>
      </c>
      <c r="C220" s="63" t="s">
        <v>392</v>
      </c>
      <c r="D220" s="63" t="s">
        <v>393</v>
      </c>
      <c r="E220" s="57">
        <v>11765</v>
      </c>
      <c r="F220" s="57">
        <v>5294</v>
      </c>
      <c r="G220" s="2">
        <f t="shared" si="6"/>
        <v>-6471</v>
      </c>
      <c r="H220" s="37">
        <f t="shared" si="7"/>
        <v>-0.55000000000000004</v>
      </c>
      <c r="I220" s="47" t="s">
        <v>918</v>
      </c>
      <c r="J220" s="77" t="s">
        <v>918</v>
      </c>
      <c r="K220" s="65" t="s">
        <v>869</v>
      </c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 s="1"/>
      <c r="BG220" s="1"/>
      <c r="BH220" s="1"/>
      <c r="BI220" s="1"/>
      <c r="BJ220" s="1"/>
      <c r="BK220" s="1"/>
      <c r="BL220" s="1"/>
      <c r="BM220" s="1"/>
      <c r="BN220" s="1"/>
      <c r="BO220" s="1"/>
    </row>
    <row r="221" spans="1:67" s="33" customFormat="1" x14ac:dyDescent="0.2">
      <c r="A221" s="66" t="s">
        <v>390</v>
      </c>
      <c r="B221" s="63" t="s">
        <v>391</v>
      </c>
      <c r="C221" s="63" t="s">
        <v>394</v>
      </c>
      <c r="D221" s="63" t="s">
        <v>395</v>
      </c>
      <c r="E221" s="57">
        <v>12299</v>
      </c>
      <c r="F221" s="57">
        <v>12460</v>
      </c>
      <c r="G221" s="2">
        <f t="shared" si="6"/>
        <v>161</v>
      </c>
      <c r="H221" s="37">
        <f t="shared" si="7"/>
        <v>1.3100000000000001E-2</v>
      </c>
      <c r="I221" s="47" t="s">
        <v>918</v>
      </c>
      <c r="J221" s="77" t="s">
        <v>918</v>
      </c>
      <c r="K221" s="65" t="s">
        <v>918</v>
      </c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 s="1"/>
      <c r="BG221" s="1"/>
      <c r="BH221" s="1"/>
      <c r="BI221" s="1"/>
      <c r="BJ221" s="1"/>
      <c r="BK221" s="1"/>
      <c r="BL221" s="1"/>
      <c r="BM221" s="1"/>
      <c r="BN221" s="1"/>
      <c r="BO221" s="1"/>
    </row>
    <row r="222" spans="1:67" s="33" customFormat="1" x14ac:dyDescent="0.2">
      <c r="A222" s="66" t="s">
        <v>390</v>
      </c>
      <c r="B222" s="63" t="s">
        <v>391</v>
      </c>
      <c r="C222" s="63" t="s">
        <v>396</v>
      </c>
      <c r="D222" s="63" t="s">
        <v>397</v>
      </c>
      <c r="E222" s="57">
        <v>4833510</v>
      </c>
      <c r="F222" s="57">
        <v>4685046</v>
      </c>
      <c r="G222" s="2">
        <f t="shared" si="6"/>
        <v>-148464</v>
      </c>
      <c r="H222" s="37">
        <f t="shared" si="7"/>
        <v>-3.0700000000000002E-2</v>
      </c>
      <c r="I222" s="47" t="s">
        <v>869</v>
      </c>
      <c r="J222" s="77" t="s">
        <v>869</v>
      </c>
      <c r="K222" s="65" t="s">
        <v>869</v>
      </c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 s="1"/>
      <c r="BG222" s="1"/>
      <c r="BH222" s="1"/>
      <c r="BI222" s="1"/>
      <c r="BJ222" s="1"/>
      <c r="BK222" s="1"/>
      <c r="BL222" s="1"/>
      <c r="BM222" s="1"/>
      <c r="BN222" s="1"/>
      <c r="BO222" s="1"/>
    </row>
    <row r="223" spans="1:67" s="33" customFormat="1" x14ac:dyDescent="0.2">
      <c r="A223" s="66" t="s">
        <v>390</v>
      </c>
      <c r="B223" s="63" t="s">
        <v>391</v>
      </c>
      <c r="C223" s="63" t="s">
        <v>398</v>
      </c>
      <c r="D223" s="63" t="s">
        <v>399</v>
      </c>
      <c r="E223" s="57">
        <v>14467672</v>
      </c>
      <c r="F223" s="57">
        <v>14267968</v>
      </c>
      <c r="G223" s="2">
        <f t="shared" si="6"/>
        <v>-199704</v>
      </c>
      <c r="H223" s="37">
        <f t="shared" si="7"/>
        <v>-1.38E-2</v>
      </c>
      <c r="I223" s="47" t="s">
        <v>869</v>
      </c>
      <c r="J223" s="77" t="s">
        <v>869</v>
      </c>
      <c r="K223" s="65" t="s">
        <v>869</v>
      </c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 s="1"/>
      <c r="BG223" s="1"/>
      <c r="BH223" s="1"/>
      <c r="BI223" s="1"/>
      <c r="BJ223" s="1"/>
      <c r="BK223" s="1"/>
      <c r="BL223" s="1"/>
      <c r="BM223" s="1"/>
      <c r="BN223" s="1"/>
      <c r="BO223" s="1"/>
    </row>
    <row r="224" spans="1:67" s="33" customFormat="1" x14ac:dyDescent="0.2">
      <c r="A224" s="66" t="s">
        <v>390</v>
      </c>
      <c r="B224" s="63" t="s">
        <v>391</v>
      </c>
      <c r="C224" s="63" t="s">
        <v>400</v>
      </c>
      <c r="D224" s="63" t="s">
        <v>401</v>
      </c>
      <c r="E224" s="57">
        <v>2380834</v>
      </c>
      <c r="F224" s="57">
        <v>2119500</v>
      </c>
      <c r="G224" s="2">
        <f t="shared" si="6"/>
        <v>-261334</v>
      </c>
      <c r="H224" s="37">
        <f t="shared" si="7"/>
        <v>-0.10979999999999999</v>
      </c>
      <c r="I224" s="47" t="s">
        <v>869</v>
      </c>
      <c r="J224" s="77" t="s">
        <v>869</v>
      </c>
      <c r="K224" s="65" t="s">
        <v>918</v>
      </c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 s="1"/>
      <c r="BG224" s="1"/>
      <c r="BH224" s="1"/>
      <c r="BI224" s="1"/>
      <c r="BJ224" s="1"/>
      <c r="BK224" s="1"/>
      <c r="BL224" s="1"/>
      <c r="BM224" s="1"/>
      <c r="BN224" s="1"/>
      <c r="BO224" s="1"/>
    </row>
    <row r="225" spans="1:67" s="33" customFormat="1" x14ac:dyDescent="0.2">
      <c r="A225" s="66" t="s">
        <v>390</v>
      </c>
      <c r="B225" s="63" t="s">
        <v>391</v>
      </c>
      <c r="C225" s="63" t="s">
        <v>402</v>
      </c>
      <c r="D225" s="63" t="s">
        <v>403</v>
      </c>
      <c r="E225" s="57">
        <v>2707239</v>
      </c>
      <c r="F225" s="57">
        <v>2388025</v>
      </c>
      <c r="G225" s="2">
        <f t="shared" si="6"/>
        <v>-319214</v>
      </c>
      <c r="H225" s="37">
        <f t="shared" si="7"/>
        <v>-0.1179</v>
      </c>
      <c r="I225" s="47" t="s">
        <v>869</v>
      </c>
      <c r="J225" s="77" t="s">
        <v>869</v>
      </c>
      <c r="K225" s="65" t="s">
        <v>869</v>
      </c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 s="1"/>
      <c r="BG225" s="1"/>
      <c r="BH225" s="1"/>
      <c r="BI225" s="1"/>
      <c r="BJ225" s="1"/>
      <c r="BK225" s="1"/>
      <c r="BL225" s="1"/>
      <c r="BM225" s="1"/>
      <c r="BN225" s="1"/>
      <c r="BO225" s="1"/>
    </row>
    <row r="226" spans="1:67" s="33" customFormat="1" x14ac:dyDescent="0.2">
      <c r="A226" s="66" t="s">
        <v>404</v>
      </c>
      <c r="B226" s="63" t="s">
        <v>405</v>
      </c>
      <c r="C226" s="63" t="s">
        <v>57</v>
      </c>
      <c r="D226" s="63" t="s">
        <v>406</v>
      </c>
      <c r="E226" s="57">
        <v>13166</v>
      </c>
      <c r="F226" s="57">
        <v>15763</v>
      </c>
      <c r="G226" s="2">
        <f t="shared" si="6"/>
        <v>2597</v>
      </c>
      <c r="H226" s="37">
        <f t="shared" si="7"/>
        <v>0.1973</v>
      </c>
      <c r="I226" s="47" t="s">
        <v>918</v>
      </c>
      <c r="J226" s="77" t="s">
        <v>918</v>
      </c>
      <c r="K226" s="65" t="s">
        <v>918</v>
      </c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 s="1"/>
      <c r="BG226" s="1"/>
      <c r="BH226" s="1"/>
      <c r="BI226" s="1"/>
      <c r="BJ226" s="1"/>
      <c r="BK226" s="1"/>
      <c r="BL226" s="1"/>
      <c r="BM226" s="1"/>
      <c r="BN226" s="1"/>
      <c r="BO226" s="1"/>
    </row>
    <row r="227" spans="1:67" s="33" customFormat="1" x14ac:dyDescent="0.2">
      <c r="A227" s="66" t="s">
        <v>404</v>
      </c>
      <c r="B227" s="63" t="s">
        <v>405</v>
      </c>
      <c r="C227" s="63" t="s">
        <v>79</v>
      </c>
      <c r="D227" s="63" t="s">
        <v>407</v>
      </c>
      <c r="E227" s="57">
        <v>64883</v>
      </c>
      <c r="F227" s="57">
        <v>29197</v>
      </c>
      <c r="G227" s="2">
        <f t="shared" si="6"/>
        <v>-35686</v>
      </c>
      <c r="H227" s="37">
        <f t="shared" si="7"/>
        <v>-0.55000000000000004</v>
      </c>
      <c r="I227" s="47" t="s">
        <v>918</v>
      </c>
      <c r="J227" s="77" t="s">
        <v>918</v>
      </c>
      <c r="K227" s="65" t="s">
        <v>869</v>
      </c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 s="1"/>
      <c r="BG227" s="1"/>
      <c r="BH227" s="1"/>
      <c r="BI227" s="1"/>
      <c r="BJ227" s="1"/>
      <c r="BK227" s="1"/>
      <c r="BL227" s="1"/>
      <c r="BM227" s="1"/>
      <c r="BN227" s="1"/>
      <c r="BO227" s="1"/>
    </row>
    <row r="228" spans="1:67" s="33" customFormat="1" x14ac:dyDescent="0.2">
      <c r="A228" s="66" t="s">
        <v>404</v>
      </c>
      <c r="B228" s="63" t="s">
        <v>405</v>
      </c>
      <c r="C228" s="63" t="s">
        <v>37</v>
      </c>
      <c r="D228" s="63" t="s">
        <v>408</v>
      </c>
      <c r="E228" s="57">
        <v>2338769</v>
      </c>
      <c r="F228" s="57">
        <v>1807744</v>
      </c>
      <c r="G228" s="2">
        <f t="shared" si="6"/>
        <v>-531025</v>
      </c>
      <c r="H228" s="37">
        <f t="shared" si="7"/>
        <v>-0.2271</v>
      </c>
      <c r="I228" s="47" t="s">
        <v>918</v>
      </c>
      <c r="J228" s="77" t="s">
        <v>869</v>
      </c>
      <c r="K228" s="65" t="s">
        <v>869</v>
      </c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 s="1"/>
      <c r="BG228" s="1"/>
      <c r="BH228" s="1"/>
      <c r="BI228" s="1"/>
      <c r="BJ228" s="1"/>
      <c r="BK228" s="1"/>
      <c r="BL228" s="1"/>
      <c r="BM228" s="1"/>
      <c r="BN228" s="1"/>
      <c r="BO228" s="1"/>
    </row>
    <row r="229" spans="1:67" s="33" customFormat="1" x14ac:dyDescent="0.2">
      <c r="A229" s="66" t="s">
        <v>404</v>
      </c>
      <c r="B229" s="63" t="s">
        <v>405</v>
      </c>
      <c r="C229" s="63" t="s">
        <v>168</v>
      </c>
      <c r="D229" s="63" t="s">
        <v>409</v>
      </c>
      <c r="E229" s="57">
        <v>1735358</v>
      </c>
      <c r="F229" s="57">
        <v>1202974</v>
      </c>
      <c r="G229" s="2">
        <f t="shared" si="6"/>
        <v>-532384</v>
      </c>
      <c r="H229" s="37">
        <f t="shared" si="7"/>
        <v>-0.30680000000000002</v>
      </c>
      <c r="I229" s="47" t="s">
        <v>918</v>
      </c>
      <c r="J229" s="77" t="s">
        <v>869</v>
      </c>
      <c r="K229" s="65" t="s">
        <v>869</v>
      </c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 s="1"/>
      <c r="BG229" s="1"/>
      <c r="BH229" s="1"/>
      <c r="BI229" s="1"/>
      <c r="BJ229" s="1"/>
      <c r="BK229" s="1"/>
      <c r="BL229" s="1"/>
      <c r="BM229" s="1"/>
      <c r="BN229" s="1"/>
      <c r="BO229" s="1"/>
    </row>
    <row r="230" spans="1:67" s="33" customFormat="1" x14ac:dyDescent="0.2">
      <c r="A230" s="66" t="s">
        <v>404</v>
      </c>
      <c r="B230" s="63" t="s">
        <v>405</v>
      </c>
      <c r="C230" s="63" t="s">
        <v>410</v>
      </c>
      <c r="D230" s="63" t="s">
        <v>411</v>
      </c>
      <c r="E230" s="57">
        <v>35549</v>
      </c>
      <c r="F230" s="57">
        <v>40171</v>
      </c>
      <c r="G230" s="2">
        <f t="shared" si="6"/>
        <v>4622</v>
      </c>
      <c r="H230" s="37">
        <f t="shared" si="7"/>
        <v>0.13</v>
      </c>
      <c r="I230" s="47" t="s">
        <v>918</v>
      </c>
      <c r="J230" s="77" t="s">
        <v>918</v>
      </c>
      <c r="K230" s="65" t="s">
        <v>918</v>
      </c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 s="1"/>
      <c r="BG230" s="1"/>
      <c r="BH230" s="1"/>
      <c r="BI230" s="1"/>
      <c r="BJ230" s="1"/>
      <c r="BK230" s="1"/>
      <c r="BL230" s="1"/>
      <c r="BM230" s="1"/>
      <c r="BN230" s="1"/>
      <c r="BO230" s="1"/>
    </row>
    <row r="231" spans="1:67" s="33" customFormat="1" x14ac:dyDescent="0.2">
      <c r="A231" s="66" t="s">
        <v>404</v>
      </c>
      <c r="B231" s="63" t="s">
        <v>405</v>
      </c>
      <c r="C231" s="63" t="s">
        <v>73</v>
      </c>
      <c r="D231" s="63" t="s">
        <v>412</v>
      </c>
      <c r="E231" s="57">
        <v>22449</v>
      </c>
      <c r="F231" s="57">
        <v>22635</v>
      </c>
      <c r="G231" s="2">
        <f t="shared" si="6"/>
        <v>186</v>
      </c>
      <c r="H231" s="37">
        <f t="shared" si="7"/>
        <v>8.3000000000000001E-3</v>
      </c>
      <c r="I231" s="47" t="s">
        <v>918</v>
      </c>
      <c r="J231" s="77" t="s">
        <v>918</v>
      </c>
      <c r="K231" s="65" t="s">
        <v>918</v>
      </c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 s="1"/>
      <c r="BG231" s="1"/>
      <c r="BH231" s="1"/>
      <c r="BI231" s="1"/>
      <c r="BJ231" s="1"/>
      <c r="BK231" s="1"/>
      <c r="BL231" s="1"/>
      <c r="BM231" s="1"/>
      <c r="BN231" s="1"/>
      <c r="BO231" s="1"/>
    </row>
    <row r="232" spans="1:67" s="33" customFormat="1" x14ac:dyDescent="0.2">
      <c r="A232" s="66" t="s">
        <v>413</v>
      </c>
      <c r="B232" s="63" t="s">
        <v>414</v>
      </c>
      <c r="C232" s="63" t="s">
        <v>26</v>
      </c>
      <c r="D232" s="63" t="s">
        <v>415</v>
      </c>
      <c r="E232" s="57">
        <v>2892216</v>
      </c>
      <c r="F232" s="57">
        <v>2880588</v>
      </c>
      <c r="G232" s="2">
        <f t="shared" si="6"/>
        <v>-11628</v>
      </c>
      <c r="H232" s="37">
        <f t="shared" si="7"/>
        <v>-4.0000000000000001E-3</v>
      </c>
      <c r="I232" s="47" t="s">
        <v>869</v>
      </c>
      <c r="J232" s="77" t="s">
        <v>869</v>
      </c>
      <c r="K232" s="65" t="s">
        <v>869</v>
      </c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 s="1"/>
      <c r="BG232" s="1"/>
      <c r="BH232" s="1"/>
      <c r="BI232" s="1"/>
      <c r="BJ232" s="1"/>
      <c r="BK232" s="1"/>
      <c r="BL232" s="1"/>
      <c r="BM232" s="1"/>
      <c r="BN232" s="1"/>
      <c r="BO232" s="1"/>
    </row>
    <row r="233" spans="1:67" s="33" customFormat="1" x14ac:dyDescent="0.2">
      <c r="A233" s="66" t="s">
        <v>413</v>
      </c>
      <c r="B233" s="63" t="s">
        <v>414</v>
      </c>
      <c r="C233" s="63" t="s">
        <v>57</v>
      </c>
      <c r="D233" s="63" t="s">
        <v>416</v>
      </c>
      <c r="E233" s="57">
        <v>306858</v>
      </c>
      <c r="F233" s="57">
        <v>293065</v>
      </c>
      <c r="G233" s="2">
        <f t="shared" si="6"/>
        <v>-13793</v>
      </c>
      <c r="H233" s="37">
        <f t="shared" si="7"/>
        <v>-4.4900000000000002E-2</v>
      </c>
      <c r="I233" s="47" t="s">
        <v>869</v>
      </c>
      <c r="J233" s="77" t="s">
        <v>869</v>
      </c>
      <c r="K233" s="65" t="s">
        <v>869</v>
      </c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 s="1"/>
      <c r="BG233" s="1"/>
      <c r="BH233" s="1"/>
      <c r="BI233" s="1"/>
      <c r="BJ233" s="1"/>
      <c r="BK233" s="1"/>
      <c r="BL233" s="1"/>
      <c r="BM233" s="1"/>
      <c r="BN233" s="1"/>
      <c r="BO233" s="1"/>
    </row>
    <row r="234" spans="1:67" s="33" customFormat="1" x14ac:dyDescent="0.2">
      <c r="A234" s="66" t="s">
        <v>413</v>
      </c>
      <c r="B234" s="63" t="s">
        <v>414</v>
      </c>
      <c r="C234" s="63" t="s">
        <v>79</v>
      </c>
      <c r="D234" s="63" t="s">
        <v>417</v>
      </c>
      <c r="E234" s="57">
        <v>695063</v>
      </c>
      <c r="F234" s="57">
        <v>389542</v>
      </c>
      <c r="G234" s="2">
        <f t="shared" si="6"/>
        <v>-305521</v>
      </c>
      <c r="H234" s="37">
        <f t="shared" si="7"/>
        <v>-0.43959999999999999</v>
      </c>
      <c r="I234" s="47" t="s">
        <v>869</v>
      </c>
      <c r="J234" s="77" t="s">
        <v>869</v>
      </c>
      <c r="K234" s="65" t="s">
        <v>918</v>
      </c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 s="1"/>
      <c r="BG234" s="1"/>
      <c r="BH234" s="1"/>
      <c r="BI234" s="1"/>
      <c r="BJ234" s="1"/>
      <c r="BK234" s="1"/>
      <c r="BL234" s="1"/>
      <c r="BM234" s="1"/>
      <c r="BN234" s="1"/>
      <c r="BO234" s="1"/>
    </row>
    <row r="235" spans="1:67" s="33" customFormat="1" x14ac:dyDescent="0.2">
      <c r="A235" s="66" t="s">
        <v>413</v>
      </c>
      <c r="B235" s="63" t="s">
        <v>414</v>
      </c>
      <c r="C235" s="63" t="s">
        <v>16</v>
      </c>
      <c r="D235" s="63" t="s">
        <v>418</v>
      </c>
      <c r="E235" s="57">
        <v>2033722</v>
      </c>
      <c r="F235" s="57">
        <v>1943860</v>
      </c>
      <c r="G235" s="2">
        <f t="shared" si="6"/>
        <v>-89862</v>
      </c>
      <c r="H235" s="37">
        <f t="shared" si="7"/>
        <v>-4.4200000000000003E-2</v>
      </c>
      <c r="I235" s="47" t="s">
        <v>869</v>
      </c>
      <c r="J235" s="77" t="s">
        <v>869</v>
      </c>
      <c r="K235" s="65" t="s">
        <v>869</v>
      </c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 s="1"/>
      <c r="BG235" s="1"/>
      <c r="BH235" s="1"/>
      <c r="BI235" s="1"/>
      <c r="BJ235" s="1"/>
      <c r="BK235" s="1"/>
      <c r="BL235" s="1"/>
      <c r="BM235" s="1"/>
      <c r="BN235" s="1"/>
      <c r="BO235" s="1"/>
    </row>
    <row r="236" spans="1:67" s="33" customFormat="1" x14ac:dyDescent="0.2">
      <c r="A236" s="66" t="s">
        <v>419</v>
      </c>
      <c r="B236" s="63" t="s">
        <v>420</v>
      </c>
      <c r="C236" s="63" t="s">
        <v>26</v>
      </c>
      <c r="D236" s="63" t="s">
        <v>421</v>
      </c>
      <c r="E236" s="57">
        <v>2903824</v>
      </c>
      <c r="F236" s="57">
        <v>2897888</v>
      </c>
      <c r="G236" s="2">
        <f t="shared" si="6"/>
        <v>-5936</v>
      </c>
      <c r="H236" s="37">
        <f t="shared" si="7"/>
        <v>-2E-3</v>
      </c>
      <c r="I236" s="47" t="s">
        <v>869</v>
      </c>
      <c r="J236" s="77" t="s">
        <v>869</v>
      </c>
      <c r="K236" s="65" t="s">
        <v>869</v>
      </c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 s="1"/>
      <c r="BG236" s="1"/>
      <c r="BH236" s="1"/>
      <c r="BI236" s="1"/>
      <c r="BJ236" s="1"/>
      <c r="BK236" s="1"/>
      <c r="BL236" s="1"/>
      <c r="BM236" s="1"/>
      <c r="BN236" s="1"/>
      <c r="BO236" s="1"/>
    </row>
    <row r="237" spans="1:67" s="33" customFormat="1" x14ac:dyDescent="0.2">
      <c r="A237" s="66" t="s">
        <v>419</v>
      </c>
      <c r="B237" s="63" t="s">
        <v>420</v>
      </c>
      <c r="C237" s="63" t="s">
        <v>57</v>
      </c>
      <c r="D237" s="63" t="s">
        <v>422</v>
      </c>
      <c r="E237" s="57">
        <v>1019250</v>
      </c>
      <c r="F237" s="57">
        <v>1162549</v>
      </c>
      <c r="G237" s="2">
        <f t="shared" si="6"/>
        <v>143299</v>
      </c>
      <c r="H237" s="37">
        <f t="shared" si="7"/>
        <v>0.1406</v>
      </c>
      <c r="I237" s="47" t="s">
        <v>869</v>
      </c>
      <c r="J237" s="77" t="s">
        <v>869</v>
      </c>
      <c r="K237" s="65" t="s">
        <v>918</v>
      </c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 s="1"/>
      <c r="BG237" s="1"/>
      <c r="BH237" s="1"/>
      <c r="BI237" s="1"/>
      <c r="BJ237" s="1"/>
      <c r="BK237" s="1"/>
      <c r="BL237" s="1"/>
      <c r="BM237" s="1"/>
      <c r="BN237" s="1"/>
      <c r="BO237" s="1"/>
    </row>
    <row r="238" spans="1:67" s="33" customFormat="1" x14ac:dyDescent="0.2">
      <c r="A238" s="66" t="s">
        <v>419</v>
      </c>
      <c r="B238" s="63" t="s">
        <v>420</v>
      </c>
      <c r="C238" s="63" t="s">
        <v>79</v>
      </c>
      <c r="D238" s="63" t="s">
        <v>423</v>
      </c>
      <c r="E238" s="57">
        <v>443835</v>
      </c>
      <c r="F238" s="57">
        <v>461967</v>
      </c>
      <c r="G238" s="2">
        <f t="shared" si="6"/>
        <v>18132</v>
      </c>
      <c r="H238" s="37">
        <f t="shared" si="7"/>
        <v>4.0899999999999999E-2</v>
      </c>
      <c r="I238" s="47" t="s">
        <v>869</v>
      </c>
      <c r="J238" s="77" t="s">
        <v>869</v>
      </c>
      <c r="K238" s="65" t="s">
        <v>918</v>
      </c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 s="1"/>
      <c r="BG238" s="1"/>
      <c r="BH238" s="1"/>
      <c r="BI238" s="1"/>
      <c r="BJ238" s="1"/>
      <c r="BK238" s="1"/>
      <c r="BL238" s="1"/>
      <c r="BM238" s="1"/>
      <c r="BN238" s="1"/>
      <c r="BO238" s="1"/>
    </row>
    <row r="239" spans="1:67" s="33" customFormat="1" x14ac:dyDescent="0.2">
      <c r="A239" s="66" t="s">
        <v>419</v>
      </c>
      <c r="B239" s="63" t="s">
        <v>420</v>
      </c>
      <c r="C239" s="63" t="s">
        <v>16</v>
      </c>
      <c r="D239" s="63" t="s">
        <v>424</v>
      </c>
      <c r="E239" s="57">
        <v>377182</v>
      </c>
      <c r="F239" s="57">
        <v>385370</v>
      </c>
      <c r="G239" s="2">
        <f t="shared" si="6"/>
        <v>8188</v>
      </c>
      <c r="H239" s="37">
        <f t="shared" si="7"/>
        <v>2.1700000000000001E-2</v>
      </c>
      <c r="I239" s="47" t="s">
        <v>869</v>
      </c>
      <c r="J239" s="77" t="s">
        <v>869</v>
      </c>
      <c r="K239" s="65" t="s">
        <v>869</v>
      </c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 s="1"/>
      <c r="BG239" s="1"/>
      <c r="BH239" s="1"/>
      <c r="BI239" s="1"/>
      <c r="BJ239" s="1"/>
      <c r="BK239" s="1"/>
      <c r="BL239" s="1"/>
      <c r="BM239" s="1"/>
      <c r="BN239" s="1"/>
      <c r="BO239" s="1"/>
    </row>
    <row r="240" spans="1:67" s="33" customFormat="1" x14ac:dyDescent="0.2">
      <c r="A240" s="66" t="s">
        <v>425</v>
      </c>
      <c r="B240" s="63" t="s">
        <v>426</v>
      </c>
      <c r="C240" s="63" t="s">
        <v>201</v>
      </c>
      <c r="D240" s="63" t="s">
        <v>427</v>
      </c>
      <c r="E240" s="57">
        <v>818099</v>
      </c>
      <c r="F240" s="57">
        <v>805348</v>
      </c>
      <c r="G240" s="2">
        <f t="shared" si="6"/>
        <v>-12751</v>
      </c>
      <c r="H240" s="37">
        <f t="shared" si="7"/>
        <v>-1.5599999999999999E-2</v>
      </c>
      <c r="I240" s="47" t="s">
        <v>869</v>
      </c>
      <c r="J240" s="77" t="s">
        <v>869</v>
      </c>
      <c r="K240" s="65" t="s">
        <v>869</v>
      </c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 s="1"/>
      <c r="BG240" s="1"/>
      <c r="BH240" s="1"/>
      <c r="BI240" s="1"/>
      <c r="BJ240" s="1"/>
      <c r="BK240" s="1"/>
      <c r="BL240" s="1"/>
      <c r="BM240" s="1"/>
      <c r="BN240" s="1"/>
      <c r="BO240" s="1"/>
    </row>
    <row r="241" spans="1:67" s="33" customFormat="1" x14ac:dyDescent="0.2">
      <c r="A241" s="66" t="s">
        <v>425</v>
      </c>
      <c r="B241" s="63" t="s">
        <v>426</v>
      </c>
      <c r="C241" s="63" t="s">
        <v>428</v>
      </c>
      <c r="D241" s="63" t="s">
        <v>429</v>
      </c>
      <c r="E241" s="57">
        <v>479990</v>
      </c>
      <c r="F241" s="57">
        <v>478924</v>
      </c>
      <c r="G241" s="2">
        <f t="shared" si="6"/>
        <v>-1066</v>
      </c>
      <c r="H241" s="37">
        <f t="shared" si="7"/>
        <v>-2.2000000000000001E-3</v>
      </c>
      <c r="I241" s="47" t="s">
        <v>869</v>
      </c>
      <c r="J241" s="77" t="s">
        <v>869</v>
      </c>
      <c r="K241" s="65" t="s">
        <v>869</v>
      </c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 s="1"/>
      <c r="BG241" s="1"/>
      <c r="BH241" s="1"/>
      <c r="BI241" s="1"/>
      <c r="BJ241" s="1"/>
      <c r="BK241" s="1"/>
      <c r="BL241" s="1"/>
      <c r="BM241" s="1"/>
      <c r="BN241" s="1"/>
      <c r="BO241" s="1"/>
    </row>
    <row r="242" spans="1:67" s="33" customFormat="1" x14ac:dyDescent="0.2">
      <c r="A242" s="66" t="s">
        <v>425</v>
      </c>
      <c r="B242" s="63" t="s">
        <v>426</v>
      </c>
      <c r="C242" s="63" t="s">
        <v>155</v>
      </c>
      <c r="D242" s="63" t="s">
        <v>430</v>
      </c>
      <c r="E242" s="57">
        <v>1379403</v>
      </c>
      <c r="F242" s="57">
        <v>1379934</v>
      </c>
      <c r="G242" s="2">
        <f t="shared" si="6"/>
        <v>531</v>
      </c>
      <c r="H242" s="37">
        <f t="shared" si="7"/>
        <v>4.0000000000000002E-4</v>
      </c>
      <c r="I242" s="47" t="s">
        <v>869</v>
      </c>
      <c r="J242" s="77" t="s">
        <v>869</v>
      </c>
      <c r="K242" s="65" t="s">
        <v>869</v>
      </c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 s="1"/>
      <c r="BG242" s="1"/>
      <c r="BH242" s="1"/>
      <c r="BI242" s="1"/>
      <c r="BJ242" s="1"/>
      <c r="BK242" s="1"/>
      <c r="BL242" s="1"/>
      <c r="BM242" s="1"/>
      <c r="BN242" s="1"/>
      <c r="BO242" s="1"/>
    </row>
    <row r="243" spans="1:67" s="33" customFormat="1" x14ac:dyDescent="0.2">
      <c r="A243" s="66" t="s">
        <v>425</v>
      </c>
      <c r="B243" s="63" t="s">
        <v>426</v>
      </c>
      <c r="C243" s="63" t="s">
        <v>431</v>
      </c>
      <c r="D243" s="63" t="s">
        <v>432</v>
      </c>
      <c r="E243" s="57">
        <v>314842</v>
      </c>
      <c r="F243" s="57">
        <v>408700</v>
      </c>
      <c r="G243" s="2">
        <f t="shared" si="6"/>
        <v>93858</v>
      </c>
      <c r="H243" s="37">
        <f t="shared" si="7"/>
        <v>0.29809999999999998</v>
      </c>
      <c r="I243" s="47" t="s">
        <v>869</v>
      </c>
      <c r="J243" s="77" t="s">
        <v>869</v>
      </c>
      <c r="K243" s="65" t="s">
        <v>918</v>
      </c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 s="1"/>
      <c r="BG243" s="1"/>
      <c r="BH243" s="1"/>
      <c r="BI243" s="1"/>
      <c r="BJ243" s="1"/>
      <c r="BK243" s="1"/>
      <c r="BL243" s="1"/>
      <c r="BM243" s="1"/>
      <c r="BN243" s="1"/>
      <c r="BO243" s="1"/>
    </row>
    <row r="244" spans="1:67" s="33" customFormat="1" x14ac:dyDescent="0.2">
      <c r="A244" s="66" t="s">
        <v>425</v>
      </c>
      <c r="B244" s="63" t="s">
        <v>426</v>
      </c>
      <c r="C244" s="63" t="s">
        <v>57</v>
      </c>
      <c r="D244" s="63" t="s">
        <v>433</v>
      </c>
      <c r="E244" s="57">
        <v>4092821</v>
      </c>
      <c r="F244" s="57">
        <v>4063881</v>
      </c>
      <c r="G244" s="2">
        <f t="shared" si="6"/>
        <v>-28940</v>
      </c>
      <c r="H244" s="37">
        <f t="shared" si="7"/>
        <v>-7.1000000000000004E-3</v>
      </c>
      <c r="I244" s="47" t="s">
        <v>869</v>
      </c>
      <c r="J244" s="77" t="s">
        <v>869</v>
      </c>
      <c r="K244" s="65" t="s">
        <v>918</v>
      </c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 s="1"/>
      <c r="BG244" s="1"/>
      <c r="BH244" s="1"/>
      <c r="BI244" s="1"/>
      <c r="BJ244" s="1"/>
      <c r="BK244" s="1"/>
      <c r="BL244" s="1"/>
      <c r="BM244" s="1"/>
      <c r="BN244" s="1"/>
      <c r="BO244" s="1"/>
    </row>
    <row r="245" spans="1:67" s="33" customFormat="1" x14ac:dyDescent="0.2">
      <c r="A245" s="66" t="s">
        <v>425</v>
      </c>
      <c r="B245" s="63" t="s">
        <v>426</v>
      </c>
      <c r="C245" s="63" t="s">
        <v>79</v>
      </c>
      <c r="D245" s="63" t="s">
        <v>434</v>
      </c>
      <c r="E245" s="57">
        <v>4297910</v>
      </c>
      <c r="F245" s="57">
        <v>4294216</v>
      </c>
      <c r="G245" s="2">
        <f t="shared" si="6"/>
        <v>-3694</v>
      </c>
      <c r="H245" s="37">
        <f t="shared" si="7"/>
        <v>-8.9999999999999998E-4</v>
      </c>
      <c r="I245" s="47" t="s">
        <v>869</v>
      </c>
      <c r="J245" s="77" t="s">
        <v>869</v>
      </c>
      <c r="K245" s="65" t="s">
        <v>869</v>
      </c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 s="1"/>
      <c r="BG245" s="1"/>
      <c r="BH245" s="1"/>
      <c r="BI245" s="1"/>
      <c r="BJ245" s="1"/>
      <c r="BK245" s="1"/>
      <c r="BL245" s="1"/>
      <c r="BM245" s="1"/>
      <c r="BN245" s="1"/>
      <c r="BO245" s="1"/>
    </row>
    <row r="246" spans="1:67" s="33" customFormat="1" x14ac:dyDescent="0.2">
      <c r="A246" s="66" t="s">
        <v>425</v>
      </c>
      <c r="B246" s="63" t="s">
        <v>426</v>
      </c>
      <c r="C246" s="63" t="s">
        <v>37</v>
      </c>
      <c r="D246" s="63" t="s">
        <v>435</v>
      </c>
      <c r="E246" s="57">
        <v>3513900</v>
      </c>
      <c r="F246" s="57">
        <v>3505165</v>
      </c>
      <c r="G246" s="2">
        <f t="shared" si="6"/>
        <v>-8735</v>
      </c>
      <c r="H246" s="37">
        <f t="shared" si="7"/>
        <v>-2.5000000000000001E-3</v>
      </c>
      <c r="I246" s="47" t="s">
        <v>869</v>
      </c>
      <c r="J246" s="77" t="s">
        <v>869</v>
      </c>
      <c r="K246" s="65" t="s">
        <v>869</v>
      </c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 s="1"/>
      <c r="BG246" s="1"/>
      <c r="BH246" s="1"/>
      <c r="BI246" s="1"/>
      <c r="BJ246" s="1"/>
      <c r="BK246" s="1"/>
      <c r="BL246" s="1"/>
      <c r="BM246" s="1"/>
      <c r="BN246" s="1"/>
      <c r="BO246" s="1"/>
    </row>
    <row r="247" spans="1:67" s="33" customFormat="1" x14ac:dyDescent="0.2">
      <c r="A247" s="66" t="s">
        <v>425</v>
      </c>
      <c r="B247" s="63" t="s">
        <v>426</v>
      </c>
      <c r="C247" s="63" t="s">
        <v>168</v>
      </c>
      <c r="D247" s="63" t="s">
        <v>436</v>
      </c>
      <c r="E247" s="57">
        <v>1064475</v>
      </c>
      <c r="F247" s="57">
        <v>1199150</v>
      </c>
      <c r="G247" s="2">
        <f t="shared" si="6"/>
        <v>134675</v>
      </c>
      <c r="H247" s="37">
        <f t="shared" si="7"/>
        <v>0.1265</v>
      </c>
      <c r="I247" s="47" t="s">
        <v>869</v>
      </c>
      <c r="J247" s="77" t="s">
        <v>869</v>
      </c>
      <c r="K247" s="65" t="s">
        <v>918</v>
      </c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 s="1"/>
      <c r="BG247" s="1"/>
      <c r="BH247" s="1"/>
      <c r="BI247" s="1"/>
      <c r="BJ247" s="1"/>
      <c r="BK247" s="1"/>
      <c r="BL247" s="1"/>
      <c r="BM247" s="1"/>
      <c r="BN247" s="1"/>
      <c r="BO247" s="1"/>
    </row>
    <row r="248" spans="1:67" s="33" customFormat="1" x14ac:dyDescent="0.2">
      <c r="A248" s="66" t="s">
        <v>425</v>
      </c>
      <c r="B248" s="63" t="s">
        <v>426</v>
      </c>
      <c r="C248" s="63" t="s">
        <v>233</v>
      </c>
      <c r="D248" s="63" t="s">
        <v>437</v>
      </c>
      <c r="E248" s="57">
        <v>1072448</v>
      </c>
      <c r="F248" s="57">
        <v>1092451</v>
      </c>
      <c r="G248" s="2">
        <f t="shared" si="6"/>
        <v>20003</v>
      </c>
      <c r="H248" s="37">
        <f t="shared" si="7"/>
        <v>1.8700000000000001E-2</v>
      </c>
      <c r="I248" s="47" t="s">
        <v>869</v>
      </c>
      <c r="J248" s="77" t="s">
        <v>869</v>
      </c>
      <c r="K248" s="65" t="s">
        <v>918</v>
      </c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 s="1"/>
      <c r="BG248" s="1"/>
      <c r="BH248" s="1"/>
      <c r="BI248" s="1"/>
      <c r="BJ248" s="1"/>
      <c r="BK248" s="1"/>
      <c r="BL248" s="1"/>
      <c r="BM248" s="1"/>
      <c r="BN248" s="1"/>
      <c r="BO248" s="1"/>
    </row>
    <row r="249" spans="1:67" s="33" customFormat="1" x14ac:dyDescent="0.2">
      <c r="A249" s="66" t="s">
        <v>425</v>
      </c>
      <c r="B249" s="63" t="s">
        <v>426</v>
      </c>
      <c r="C249" s="63" t="s">
        <v>95</v>
      </c>
      <c r="D249" s="63" t="s">
        <v>438</v>
      </c>
      <c r="E249" s="57">
        <v>2899939</v>
      </c>
      <c r="F249" s="57">
        <v>2797667</v>
      </c>
      <c r="G249" s="2">
        <f t="shared" si="6"/>
        <v>-102272</v>
      </c>
      <c r="H249" s="37">
        <f t="shared" si="7"/>
        <v>-3.5299999999999998E-2</v>
      </c>
      <c r="I249" s="47" t="s">
        <v>869</v>
      </c>
      <c r="J249" s="77" t="s">
        <v>869</v>
      </c>
      <c r="K249" s="65" t="s">
        <v>869</v>
      </c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 s="1"/>
      <c r="BG249" s="1"/>
      <c r="BH249" s="1"/>
      <c r="BI249" s="1"/>
      <c r="BJ249" s="1"/>
      <c r="BK249" s="1"/>
      <c r="BL249" s="1"/>
      <c r="BM249" s="1"/>
      <c r="BN249" s="1"/>
      <c r="BO249" s="1"/>
    </row>
    <row r="250" spans="1:67" s="33" customFormat="1" x14ac:dyDescent="0.2">
      <c r="A250" s="66" t="s">
        <v>425</v>
      </c>
      <c r="B250" s="63" t="s">
        <v>426</v>
      </c>
      <c r="C250" s="63" t="s">
        <v>43</v>
      </c>
      <c r="D250" s="63" t="s">
        <v>439</v>
      </c>
      <c r="E250" s="57">
        <v>952405</v>
      </c>
      <c r="F250" s="57">
        <v>929328</v>
      </c>
      <c r="G250" s="2">
        <f t="shared" si="6"/>
        <v>-23077</v>
      </c>
      <c r="H250" s="37">
        <f t="shared" si="7"/>
        <v>-2.4199999999999999E-2</v>
      </c>
      <c r="I250" s="47" t="s">
        <v>869</v>
      </c>
      <c r="J250" s="77" t="s">
        <v>869</v>
      </c>
      <c r="K250" s="65" t="s">
        <v>869</v>
      </c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 s="1"/>
      <c r="BG250" s="1"/>
      <c r="BH250" s="1"/>
      <c r="BI250" s="1"/>
      <c r="BJ250" s="1"/>
      <c r="BK250" s="1"/>
      <c r="BL250" s="1"/>
      <c r="BM250" s="1"/>
      <c r="BN250" s="1"/>
      <c r="BO250" s="1"/>
    </row>
    <row r="251" spans="1:67" s="33" customFormat="1" x14ac:dyDescent="0.2">
      <c r="A251" s="66" t="s">
        <v>425</v>
      </c>
      <c r="B251" s="63" t="s">
        <v>426</v>
      </c>
      <c r="C251" s="63" t="s">
        <v>193</v>
      </c>
      <c r="D251" s="63" t="s">
        <v>440</v>
      </c>
      <c r="E251" s="57">
        <v>9448672</v>
      </c>
      <c r="F251" s="57">
        <v>9412193</v>
      </c>
      <c r="G251" s="2">
        <f t="shared" si="6"/>
        <v>-36479</v>
      </c>
      <c r="H251" s="37">
        <f t="shared" si="7"/>
        <v>-3.8999999999999998E-3</v>
      </c>
      <c r="I251" s="47" t="s">
        <v>869</v>
      </c>
      <c r="J251" s="77" t="s">
        <v>869</v>
      </c>
      <c r="K251" s="65" t="s">
        <v>869</v>
      </c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 s="1"/>
      <c r="BG251" s="1"/>
      <c r="BH251" s="1"/>
      <c r="BI251" s="1"/>
      <c r="BJ251" s="1"/>
      <c r="BK251" s="1"/>
      <c r="BL251" s="1"/>
      <c r="BM251" s="1"/>
      <c r="BN251" s="1"/>
      <c r="BO251" s="1"/>
    </row>
    <row r="252" spans="1:67" s="33" customFormat="1" x14ac:dyDescent="0.2">
      <c r="A252" s="66" t="s">
        <v>425</v>
      </c>
      <c r="B252" s="63" t="s">
        <v>426</v>
      </c>
      <c r="C252" s="63" t="s">
        <v>441</v>
      </c>
      <c r="D252" s="63" t="s">
        <v>442</v>
      </c>
      <c r="E252" s="57">
        <v>2303017</v>
      </c>
      <c r="F252" s="57">
        <v>2299138</v>
      </c>
      <c r="G252" s="2">
        <f t="shared" si="6"/>
        <v>-3879</v>
      </c>
      <c r="H252" s="37">
        <f t="shared" si="7"/>
        <v>-1.6999999999999999E-3</v>
      </c>
      <c r="I252" s="47" t="s">
        <v>869</v>
      </c>
      <c r="J252" s="77" t="s">
        <v>869</v>
      </c>
      <c r="K252" s="65" t="s">
        <v>869</v>
      </c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 s="1"/>
      <c r="BG252" s="1"/>
      <c r="BH252" s="1"/>
      <c r="BI252" s="1"/>
      <c r="BJ252" s="1"/>
      <c r="BK252" s="1"/>
      <c r="BL252" s="1"/>
      <c r="BM252" s="1"/>
      <c r="BN252" s="1"/>
      <c r="BO252" s="1"/>
    </row>
    <row r="253" spans="1:67" s="33" customFormat="1" x14ac:dyDescent="0.2">
      <c r="A253" s="66" t="s">
        <v>425</v>
      </c>
      <c r="B253" s="63" t="s">
        <v>426</v>
      </c>
      <c r="C253" s="63" t="s">
        <v>443</v>
      </c>
      <c r="D253" s="63" t="s">
        <v>444</v>
      </c>
      <c r="E253" s="57">
        <v>2642700</v>
      </c>
      <c r="F253" s="57">
        <v>2645426</v>
      </c>
      <c r="G253" s="2">
        <f t="shared" si="6"/>
        <v>2726</v>
      </c>
      <c r="H253" s="37">
        <f t="shared" si="7"/>
        <v>1E-3</v>
      </c>
      <c r="I253" s="47" t="s">
        <v>869</v>
      </c>
      <c r="J253" s="77" t="s">
        <v>869</v>
      </c>
      <c r="K253" s="65" t="s">
        <v>869</v>
      </c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 s="1"/>
      <c r="BG253" s="1"/>
      <c r="BH253" s="1"/>
      <c r="BI253" s="1"/>
      <c r="BJ253" s="1"/>
      <c r="BK253" s="1"/>
      <c r="BL253" s="1"/>
      <c r="BM253" s="1"/>
      <c r="BN253" s="1"/>
      <c r="BO253" s="1"/>
    </row>
    <row r="254" spans="1:67" s="33" customFormat="1" x14ac:dyDescent="0.2">
      <c r="A254" s="66" t="s">
        <v>425</v>
      </c>
      <c r="B254" s="63" t="s">
        <v>426</v>
      </c>
      <c r="C254" s="63" t="s">
        <v>445</v>
      </c>
      <c r="D254" s="63" t="s">
        <v>446</v>
      </c>
      <c r="E254" s="57">
        <v>1543523</v>
      </c>
      <c r="F254" s="57">
        <v>1537487</v>
      </c>
      <c r="G254" s="2">
        <f t="shared" si="6"/>
        <v>-6036</v>
      </c>
      <c r="H254" s="37">
        <f t="shared" si="7"/>
        <v>-3.8999999999999998E-3</v>
      </c>
      <c r="I254" s="47" t="s">
        <v>869</v>
      </c>
      <c r="J254" s="77" t="s">
        <v>869</v>
      </c>
      <c r="K254" s="65" t="s">
        <v>869</v>
      </c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 s="1"/>
      <c r="BG254" s="1"/>
      <c r="BH254" s="1"/>
      <c r="BI254" s="1"/>
      <c r="BJ254" s="1"/>
      <c r="BK254" s="1"/>
      <c r="BL254" s="1"/>
      <c r="BM254" s="1"/>
      <c r="BN254" s="1"/>
      <c r="BO254" s="1"/>
    </row>
    <row r="255" spans="1:67" s="33" customFormat="1" x14ac:dyDescent="0.2">
      <c r="A255" s="66" t="s">
        <v>425</v>
      </c>
      <c r="B255" s="63" t="s">
        <v>426</v>
      </c>
      <c r="C255" s="63" t="s">
        <v>447</v>
      </c>
      <c r="D255" s="63" t="s">
        <v>448</v>
      </c>
      <c r="E255" s="57">
        <v>2779103</v>
      </c>
      <c r="F255" s="57">
        <v>3005564</v>
      </c>
      <c r="G255" s="2">
        <f t="shared" si="6"/>
        <v>226461</v>
      </c>
      <c r="H255" s="37">
        <f t="shared" si="7"/>
        <v>8.1500000000000003E-2</v>
      </c>
      <c r="I255" s="47" t="s">
        <v>869</v>
      </c>
      <c r="J255" s="77" t="s">
        <v>869</v>
      </c>
      <c r="K255" s="65" t="s">
        <v>918</v>
      </c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 s="1"/>
      <c r="BG255" s="1"/>
      <c r="BH255" s="1"/>
      <c r="BI255" s="1"/>
      <c r="BJ255" s="1"/>
      <c r="BK255" s="1"/>
      <c r="BL255" s="1"/>
      <c r="BM255" s="1"/>
      <c r="BN255" s="1"/>
      <c r="BO255" s="1"/>
    </row>
    <row r="256" spans="1:67" s="33" customFormat="1" x14ac:dyDescent="0.2">
      <c r="A256" s="66" t="s">
        <v>425</v>
      </c>
      <c r="B256" s="63" t="s">
        <v>426</v>
      </c>
      <c r="C256" s="63" t="s">
        <v>449</v>
      </c>
      <c r="D256" s="63" t="s">
        <v>450</v>
      </c>
      <c r="E256" s="57">
        <v>1791099</v>
      </c>
      <c r="F256" s="57">
        <v>1817892</v>
      </c>
      <c r="G256" s="2">
        <f t="shared" si="6"/>
        <v>26793</v>
      </c>
      <c r="H256" s="37">
        <f t="shared" si="7"/>
        <v>1.4999999999999999E-2</v>
      </c>
      <c r="I256" s="47" t="s">
        <v>869</v>
      </c>
      <c r="J256" s="77" t="s">
        <v>869</v>
      </c>
      <c r="K256" s="65" t="s">
        <v>869</v>
      </c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 s="1"/>
      <c r="BG256" s="1"/>
      <c r="BH256" s="1"/>
      <c r="BI256" s="1"/>
      <c r="BJ256" s="1"/>
      <c r="BK256" s="1"/>
      <c r="BL256" s="1"/>
      <c r="BM256" s="1"/>
      <c r="BN256" s="1"/>
      <c r="BO256" s="1"/>
    </row>
    <row r="257" spans="1:67" s="33" customFormat="1" x14ac:dyDescent="0.2">
      <c r="A257" s="66" t="s">
        <v>451</v>
      </c>
      <c r="B257" s="63" t="s">
        <v>452</v>
      </c>
      <c r="C257" s="63" t="s">
        <v>453</v>
      </c>
      <c r="D257" s="63" t="s">
        <v>454</v>
      </c>
      <c r="E257" s="57">
        <v>477683</v>
      </c>
      <c r="F257" s="57">
        <v>459852</v>
      </c>
      <c r="G257" s="2">
        <f t="shared" si="6"/>
        <v>-17831</v>
      </c>
      <c r="H257" s="37">
        <f t="shared" si="7"/>
        <v>-3.73E-2</v>
      </c>
      <c r="I257" s="47" t="s">
        <v>869</v>
      </c>
      <c r="J257" s="77" t="s">
        <v>869</v>
      </c>
      <c r="K257" s="65" t="s">
        <v>869</v>
      </c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 s="1"/>
      <c r="BG257" s="1"/>
      <c r="BH257" s="1"/>
      <c r="BI257" s="1"/>
      <c r="BJ257" s="1"/>
      <c r="BK257" s="1"/>
      <c r="BL257" s="1"/>
      <c r="BM257" s="1"/>
      <c r="BN257" s="1"/>
      <c r="BO257" s="1"/>
    </row>
    <row r="258" spans="1:67" s="33" customFormat="1" x14ac:dyDescent="0.2">
      <c r="A258" s="66" t="s">
        <v>451</v>
      </c>
      <c r="B258" s="63" t="s">
        <v>452</v>
      </c>
      <c r="C258" s="63" t="s">
        <v>26</v>
      </c>
      <c r="D258" s="63" t="s">
        <v>455</v>
      </c>
      <c r="E258" s="57">
        <v>3788372</v>
      </c>
      <c r="F258" s="57">
        <v>3722912</v>
      </c>
      <c r="G258" s="2">
        <f t="shared" si="6"/>
        <v>-65460</v>
      </c>
      <c r="H258" s="37">
        <f t="shared" si="7"/>
        <v>-1.7299999999999999E-2</v>
      </c>
      <c r="I258" s="47" t="s">
        <v>869</v>
      </c>
      <c r="J258" s="77" t="s">
        <v>869</v>
      </c>
      <c r="K258" s="65" t="s">
        <v>869</v>
      </c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 s="1"/>
      <c r="BG258" s="1"/>
      <c r="BH258" s="1"/>
      <c r="BI258" s="1"/>
      <c r="BJ258" s="1"/>
      <c r="BK258" s="1"/>
      <c r="BL258" s="1"/>
      <c r="BM258" s="1"/>
      <c r="BN258" s="1"/>
      <c r="BO258" s="1"/>
    </row>
    <row r="259" spans="1:67" s="33" customFormat="1" x14ac:dyDescent="0.2">
      <c r="A259" s="66" t="s">
        <v>451</v>
      </c>
      <c r="B259" s="63" t="s">
        <v>452</v>
      </c>
      <c r="C259" s="63" t="s">
        <v>79</v>
      </c>
      <c r="D259" s="63" t="s">
        <v>456</v>
      </c>
      <c r="E259" s="57">
        <v>1175794</v>
      </c>
      <c r="F259" s="57">
        <v>1310102</v>
      </c>
      <c r="G259" s="2">
        <f t="shared" si="6"/>
        <v>134308</v>
      </c>
      <c r="H259" s="37">
        <f t="shared" si="7"/>
        <v>0.1142</v>
      </c>
      <c r="I259" s="47" t="s">
        <v>869</v>
      </c>
      <c r="J259" s="77" t="s">
        <v>869</v>
      </c>
      <c r="K259" s="65" t="s">
        <v>918</v>
      </c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 s="1"/>
      <c r="BG259" s="1"/>
      <c r="BH259" s="1"/>
      <c r="BI259" s="1"/>
      <c r="BJ259" s="1"/>
      <c r="BK259" s="1"/>
      <c r="BL259" s="1"/>
      <c r="BM259" s="1"/>
      <c r="BN259" s="1"/>
      <c r="BO259" s="1"/>
    </row>
    <row r="260" spans="1:67" s="33" customFormat="1" x14ac:dyDescent="0.2">
      <c r="A260" s="66" t="s">
        <v>451</v>
      </c>
      <c r="B260" s="63" t="s">
        <v>452</v>
      </c>
      <c r="C260" s="63" t="s">
        <v>16</v>
      </c>
      <c r="D260" s="63" t="s">
        <v>457</v>
      </c>
      <c r="E260" s="57">
        <v>2086612</v>
      </c>
      <c r="F260" s="57">
        <v>1918646</v>
      </c>
      <c r="G260" s="2">
        <f t="shared" si="6"/>
        <v>-167966</v>
      </c>
      <c r="H260" s="37">
        <f t="shared" si="7"/>
        <v>-8.0500000000000002E-2</v>
      </c>
      <c r="I260" s="47" t="s">
        <v>869</v>
      </c>
      <c r="J260" s="77" t="s">
        <v>869</v>
      </c>
      <c r="K260" s="65" t="s">
        <v>869</v>
      </c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 s="1"/>
      <c r="BG260" s="1"/>
      <c r="BH260" s="1"/>
      <c r="BI260" s="1"/>
      <c r="BJ260" s="1"/>
      <c r="BK260" s="1"/>
      <c r="BL260" s="1"/>
      <c r="BM260" s="1"/>
      <c r="BN260" s="1"/>
      <c r="BO260" s="1"/>
    </row>
    <row r="261" spans="1:67" s="33" customFormat="1" x14ac:dyDescent="0.2">
      <c r="A261" s="66" t="s">
        <v>451</v>
      </c>
      <c r="B261" s="63" t="s">
        <v>452</v>
      </c>
      <c r="C261" s="63" t="s">
        <v>333</v>
      </c>
      <c r="D261" s="63" t="s">
        <v>458</v>
      </c>
      <c r="E261" s="57">
        <v>41658</v>
      </c>
      <c r="F261" s="57">
        <v>40758</v>
      </c>
      <c r="G261" s="2">
        <f t="shared" si="6"/>
        <v>-900</v>
      </c>
      <c r="H261" s="37">
        <f t="shared" si="7"/>
        <v>-2.1600000000000001E-2</v>
      </c>
      <c r="I261" s="47" t="s">
        <v>918</v>
      </c>
      <c r="J261" s="77" t="s">
        <v>918</v>
      </c>
      <c r="K261" s="65" t="s">
        <v>869</v>
      </c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 s="1"/>
      <c r="BG261" s="1"/>
      <c r="BH261" s="1"/>
      <c r="BI261" s="1"/>
      <c r="BJ261" s="1"/>
      <c r="BK261" s="1"/>
      <c r="BL261" s="1"/>
      <c r="BM261" s="1"/>
      <c r="BN261" s="1"/>
      <c r="BO261" s="1"/>
    </row>
    <row r="262" spans="1:67" s="33" customFormat="1" x14ac:dyDescent="0.2">
      <c r="A262" s="66" t="s">
        <v>451</v>
      </c>
      <c r="B262" s="63" t="s">
        <v>452</v>
      </c>
      <c r="C262" s="63" t="s">
        <v>325</v>
      </c>
      <c r="D262" s="63" t="s">
        <v>459</v>
      </c>
      <c r="E262" s="57">
        <v>3219727</v>
      </c>
      <c r="F262" s="57">
        <v>3161136</v>
      </c>
      <c r="G262" s="2">
        <f t="shared" si="6"/>
        <v>-58591</v>
      </c>
      <c r="H262" s="37">
        <f t="shared" si="7"/>
        <v>-1.8200000000000001E-2</v>
      </c>
      <c r="I262" s="47" t="s">
        <v>869</v>
      </c>
      <c r="J262" s="77" t="s">
        <v>869</v>
      </c>
      <c r="K262" s="65" t="s">
        <v>869</v>
      </c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 s="1"/>
      <c r="BG262" s="1"/>
      <c r="BH262" s="1"/>
      <c r="BI262" s="1"/>
      <c r="BJ262" s="1"/>
      <c r="BK262" s="1"/>
      <c r="BL262" s="1"/>
      <c r="BM262" s="1"/>
      <c r="BN262" s="1"/>
      <c r="BO262" s="1"/>
    </row>
    <row r="263" spans="1:67" s="33" customFormat="1" x14ac:dyDescent="0.2">
      <c r="A263" s="66" t="s">
        <v>451</v>
      </c>
      <c r="B263" s="63" t="s">
        <v>452</v>
      </c>
      <c r="C263" s="63" t="s">
        <v>460</v>
      </c>
      <c r="D263" s="63" t="s">
        <v>461</v>
      </c>
      <c r="E263" s="57">
        <v>3428513</v>
      </c>
      <c r="F263" s="57">
        <v>3360529</v>
      </c>
      <c r="G263" s="2">
        <f t="shared" si="6"/>
        <v>-67984</v>
      </c>
      <c r="H263" s="37">
        <f t="shared" si="7"/>
        <v>-1.9800000000000002E-2</v>
      </c>
      <c r="I263" s="47" t="s">
        <v>869</v>
      </c>
      <c r="J263" s="77" t="s">
        <v>869</v>
      </c>
      <c r="K263" s="65" t="s">
        <v>869</v>
      </c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 s="1"/>
      <c r="BG263" s="1"/>
      <c r="BH263" s="1"/>
      <c r="BI263" s="1"/>
      <c r="BJ263" s="1"/>
      <c r="BK263" s="1"/>
      <c r="BL263" s="1"/>
      <c r="BM263" s="1"/>
      <c r="BN263" s="1"/>
      <c r="BO263" s="1"/>
    </row>
    <row r="264" spans="1:67" s="33" customFormat="1" x14ac:dyDescent="0.2">
      <c r="A264" s="66" t="s">
        <v>451</v>
      </c>
      <c r="B264" s="63" t="s">
        <v>452</v>
      </c>
      <c r="C264" s="63" t="s">
        <v>73</v>
      </c>
      <c r="D264" s="63" t="s">
        <v>462</v>
      </c>
      <c r="E264" s="57">
        <v>1051066</v>
      </c>
      <c r="F264" s="57">
        <v>947921</v>
      </c>
      <c r="G264" s="2">
        <f t="shared" si="6"/>
        <v>-103145</v>
      </c>
      <c r="H264" s="37">
        <f t="shared" si="7"/>
        <v>-9.8100000000000007E-2</v>
      </c>
      <c r="I264" s="47" t="s">
        <v>869</v>
      </c>
      <c r="J264" s="77" t="s">
        <v>869</v>
      </c>
      <c r="K264" s="65" t="s">
        <v>869</v>
      </c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 s="1"/>
      <c r="BG264" s="1"/>
      <c r="BH264" s="1"/>
      <c r="BI264" s="1"/>
      <c r="BJ264" s="1"/>
      <c r="BK264" s="1"/>
      <c r="BL264" s="1"/>
      <c r="BM264" s="1"/>
      <c r="BN264" s="1"/>
      <c r="BO264" s="1"/>
    </row>
    <row r="265" spans="1:67" s="33" customFormat="1" x14ac:dyDescent="0.2">
      <c r="A265" s="66" t="s">
        <v>451</v>
      </c>
      <c r="B265" s="63" t="s">
        <v>452</v>
      </c>
      <c r="C265" s="63" t="s">
        <v>463</v>
      </c>
      <c r="D265" s="63" t="s">
        <v>464</v>
      </c>
      <c r="E265" s="57">
        <v>1310118</v>
      </c>
      <c r="F265" s="57">
        <v>1268922</v>
      </c>
      <c r="G265" s="2">
        <f t="shared" si="6"/>
        <v>-41196</v>
      </c>
      <c r="H265" s="37">
        <f t="shared" si="7"/>
        <v>-3.1399999999999997E-2</v>
      </c>
      <c r="I265" s="47" t="s">
        <v>869</v>
      </c>
      <c r="J265" s="77" t="s">
        <v>869</v>
      </c>
      <c r="K265" s="65" t="s">
        <v>869</v>
      </c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 s="1"/>
      <c r="BG265" s="1"/>
      <c r="BH265" s="1"/>
      <c r="BI265" s="1"/>
      <c r="BJ265" s="1"/>
      <c r="BK265" s="1"/>
      <c r="BL265" s="1"/>
      <c r="BM265" s="1"/>
      <c r="BN265" s="1"/>
      <c r="BO265" s="1"/>
    </row>
    <row r="266" spans="1:67" s="33" customFormat="1" x14ac:dyDescent="0.2">
      <c r="A266" s="66" t="s">
        <v>465</v>
      </c>
      <c r="B266" s="63" t="s">
        <v>466</v>
      </c>
      <c r="C266" s="63" t="s">
        <v>26</v>
      </c>
      <c r="D266" s="63" t="s">
        <v>467</v>
      </c>
      <c r="E266" s="57">
        <v>9798387</v>
      </c>
      <c r="F266" s="57">
        <v>9549188</v>
      </c>
      <c r="G266" s="2">
        <f t="shared" ref="G266:G329" si="8">SUM(F266-E266)</f>
        <v>-249199</v>
      </c>
      <c r="H266" s="37">
        <f t="shared" ref="H266:H329" si="9">ROUND(G266/E266,4)</f>
        <v>-2.5399999999999999E-2</v>
      </c>
      <c r="I266" s="47" t="s">
        <v>869</v>
      </c>
      <c r="J266" s="77" t="s">
        <v>869</v>
      </c>
      <c r="K266" s="65" t="s">
        <v>869</v>
      </c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 s="1"/>
      <c r="BG266" s="1"/>
      <c r="BH266" s="1"/>
      <c r="BI266" s="1"/>
      <c r="BJ266" s="1"/>
      <c r="BK266" s="1"/>
      <c r="BL266" s="1"/>
      <c r="BM266" s="1"/>
      <c r="BN266" s="1"/>
      <c r="BO266" s="1"/>
    </row>
    <row r="267" spans="1:67" s="33" customFormat="1" x14ac:dyDescent="0.2">
      <c r="A267" s="66" t="s">
        <v>465</v>
      </c>
      <c r="B267" s="63" t="s">
        <v>466</v>
      </c>
      <c r="C267" s="63" t="s">
        <v>57</v>
      </c>
      <c r="D267" s="63" t="s">
        <v>468</v>
      </c>
      <c r="E267" s="57">
        <v>1765973</v>
      </c>
      <c r="F267" s="57">
        <v>1679373</v>
      </c>
      <c r="G267" s="2">
        <f t="shared" si="8"/>
        <v>-86600</v>
      </c>
      <c r="H267" s="37">
        <f t="shared" si="9"/>
        <v>-4.9000000000000002E-2</v>
      </c>
      <c r="I267" s="47" t="s">
        <v>869</v>
      </c>
      <c r="J267" s="77" t="s">
        <v>869</v>
      </c>
      <c r="K267" s="65" t="s">
        <v>869</v>
      </c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 s="1"/>
      <c r="BG267" s="1"/>
      <c r="BH267" s="1"/>
      <c r="BI267" s="1"/>
      <c r="BJ267" s="1"/>
      <c r="BK267" s="1"/>
      <c r="BL267" s="1"/>
      <c r="BM267" s="1"/>
      <c r="BN267" s="1"/>
      <c r="BO267" s="1"/>
    </row>
    <row r="268" spans="1:67" s="33" customFormat="1" x14ac:dyDescent="0.2">
      <c r="A268" s="66" t="s">
        <v>465</v>
      </c>
      <c r="B268" s="63" t="s">
        <v>466</v>
      </c>
      <c r="C268" s="63" t="s">
        <v>79</v>
      </c>
      <c r="D268" s="63" t="s">
        <v>469</v>
      </c>
      <c r="E268" s="57">
        <v>268983</v>
      </c>
      <c r="F268" s="57">
        <v>262892</v>
      </c>
      <c r="G268" s="2">
        <f t="shared" si="8"/>
        <v>-6091</v>
      </c>
      <c r="H268" s="37">
        <f t="shared" si="9"/>
        <v>-2.2599999999999999E-2</v>
      </c>
      <c r="I268" s="47" t="s">
        <v>918</v>
      </c>
      <c r="J268" s="77" t="s">
        <v>869</v>
      </c>
      <c r="K268" s="65" t="s">
        <v>869</v>
      </c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 s="1"/>
      <c r="BG268" s="1"/>
      <c r="BH268" s="1"/>
      <c r="BI268" s="1"/>
      <c r="BJ268" s="1"/>
      <c r="BK268" s="1"/>
      <c r="BL268" s="1"/>
      <c r="BM268" s="1"/>
      <c r="BN268" s="1"/>
      <c r="BO268" s="1"/>
    </row>
    <row r="269" spans="1:67" s="33" customFormat="1" x14ac:dyDescent="0.2">
      <c r="A269" s="66" t="s">
        <v>465</v>
      </c>
      <c r="B269" s="63" t="s">
        <v>466</v>
      </c>
      <c r="C269" s="63" t="s">
        <v>369</v>
      </c>
      <c r="D269" s="63" t="s">
        <v>470</v>
      </c>
      <c r="E269" s="57">
        <v>863096</v>
      </c>
      <c r="F269" s="57">
        <v>807701</v>
      </c>
      <c r="G269" s="2">
        <f t="shared" si="8"/>
        <v>-55395</v>
      </c>
      <c r="H269" s="37">
        <f t="shared" si="9"/>
        <v>-6.4199999999999993E-2</v>
      </c>
      <c r="I269" s="47" t="s">
        <v>869</v>
      </c>
      <c r="J269" s="77" t="s">
        <v>869</v>
      </c>
      <c r="K269" s="65" t="s">
        <v>869</v>
      </c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 s="1"/>
      <c r="BG269" s="1"/>
      <c r="BH269" s="1"/>
      <c r="BI269" s="1"/>
      <c r="BJ269" s="1"/>
      <c r="BK269" s="1"/>
      <c r="BL269" s="1"/>
      <c r="BM269" s="1"/>
      <c r="BN269" s="1"/>
      <c r="BO269" s="1"/>
    </row>
    <row r="270" spans="1:67" s="33" customFormat="1" x14ac:dyDescent="0.2">
      <c r="A270" s="66" t="s">
        <v>471</v>
      </c>
      <c r="B270" s="63" t="s">
        <v>472</v>
      </c>
      <c r="C270" s="63" t="s">
        <v>176</v>
      </c>
      <c r="D270" s="63" t="s">
        <v>473</v>
      </c>
      <c r="E270" s="57">
        <v>453117</v>
      </c>
      <c r="F270" s="57">
        <v>447613</v>
      </c>
      <c r="G270" s="2">
        <f t="shared" si="8"/>
        <v>-5504</v>
      </c>
      <c r="H270" s="37">
        <f t="shared" si="9"/>
        <v>-1.21E-2</v>
      </c>
      <c r="I270" s="47" t="s">
        <v>869</v>
      </c>
      <c r="J270" s="77" t="s">
        <v>869</v>
      </c>
      <c r="K270" s="65" t="s">
        <v>869</v>
      </c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 s="1"/>
      <c r="BG270" s="1"/>
      <c r="BH270" s="1"/>
      <c r="BI270" s="1"/>
      <c r="BJ270" s="1"/>
      <c r="BK270" s="1"/>
      <c r="BL270" s="1"/>
      <c r="BM270" s="1"/>
      <c r="BN270" s="1"/>
      <c r="BO270" s="1"/>
    </row>
    <row r="271" spans="1:67" s="33" customFormat="1" x14ac:dyDescent="0.2">
      <c r="A271" s="66" t="s">
        <v>471</v>
      </c>
      <c r="B271" s="63" t="s">
        <v>472</v>
      </c>
      <c r="C271" s="63" t="s">
        <v>16</v>
      </c>
      <c r="D271" s="63" t="s">
        <v>474</v>
      </c>
      <c r="E271" s="57">
        <v>290479</v>
      </c>
      <c r="F271" s="57">
        <v>249385</v>
      </c>
      <c r="G271" s="2">
        <f t="shared" si="8"/>
        <v>-41094</v>
      </c>
      <c r="H271" s="37">
        <f t="shared" si="9"/>
        <v>-0.14149999999999999</v>
      </c>
      <c r="I271" s="47" t="s">
        <v>918</v>
      </c>
      <c r="J271" s="77" t="s">
        <v>869</v>
      </c>
      <c r="K271" s="65" t="s">
        <v>869</v>
      </c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 s="1"/>
      <c r="BG271" s="1"/>
      <c r="BH271" s="1"/>
      <c r="BI271" s="1"/>
      <c r="BJ271" s="1"/>
      <c r="BK271" s="1"/>
      <c r="BL271" s="1"/>
      <c r="BM271" s="1"/>
      <c r="BN271" s="1"/>
      <c r="BO271" s="1"/>
    </row>
    <row r="272" spans="1:67" s="33" customFormat="1" x14ac:dyDescent="0.2">
      <c r="A272" s="66" t="s">
        <v>471</v>
      </c>
      <c r="B272" s="63" t="s">
        <v>472</v>
      </c>
      <c r="C272" s="63" t="s">
        <v>82</v>
      </c>
      <c r="D272" s="63" t="s">
        <v>475</v>
      </c>
      <c r="E272" s="57">
        <v>864311</v>
      </c>
      <c r="F272" s="57">
        <v>916132</v>
      </c>
      <c r="G272" s="2">
        <f t="shared" si="8"/>
        <v>51821</v>
      </c>
      <c r="H272" s="37">
        <f t="shared" si="9"/>
        <v>0.06</v>
      </c>
      <c r="I272" s="47" t="s">
        <v>869</v>
      </c>
      <c r="J272" s="77" t="s">
        <v>869</v>
      </c>
      <c r="K272" s="65" t="s">
        <v>918</v>
      </c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 s="1"/>
      <c r="BG272" s="1"/>
      <c r="BH272" s="1"/>
      <c r="BI272" s="1"/>
      <c r="BJ272" s="1"/>
      <c r="BK272" s="1"/>
      <c r="BL272" s="1"/>
      <c r="BM272" s="1"/>
      <c r="BN272" s="1"/>
      <c r="BO272" s="1"/>
    </row>
    <row r="273" spans="1:67" s="33" customFormat="1" x14ac:dyDescent="0.2">
      <c r="A273" s="66" t="s">
        <v>471</v>
      </c>
      <c r="B273" s="63" t="s">
        <v>472</v>
      </c>
      <c r="C273" s="63" t="s">
        <v>168</v>
      </c>
      <c r="D273" s="63" t="s">
        <v>476</v>
      </c>
      <c r="E273" s="57">
        <v>3996376</v>
      </c>
      <c r="F273" s="57">
        <v>4082610</v>
      </c>
      <c r="G273" s="2">
        <f t="shared" si="8"/>
        <v>86234</v>
      </c>
      <c r="H273" s="37">
        <f t="shared" si="9"/>
        <v>2.1600000000000001E-2</v>
      </c>
      <c r="I273" s="47" t="s">
        <v>869</v>
      </c>
      <c r="J273" s="77" t="s">
        <v>869</v>
      </c>
      <c r="K273" s="65" t="s">
        <v>918</v>
      </c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 s="1"/>
      <c r="BG273" s="1"/>
      <c r="BH273" s="1"/>
      <c r="BI273" s="1"/>
      <c r="BJ273" s="1"/>
      <c r="BK273" s="1"/>
      <c r="BL273" s="1"/>
      <c r="BM273" s="1"/>
      <c r="BN273" s="1"/>
      <c r="BO273" s="1"/>
    </row>
    <row r="274" spans="1:67" s="33" customFormat="1" x14ac:dyDescent="0.2">
      <c r="A274" s="66" t="s">
        <v>477</v>
      </c>
      <c r="B274" s="63" t="s">
        <v>478</v>
      </c>
      <c r="C274" s="63" t="s">
        <v>26</v>
      </c>
      <c r="D274" s="63" t="s">
        <v>479</v>
      </c>
      <c r="E274" s="57">
        <v>864780</v>
      </c>
      <c r="F274" s="57">
        <v>838897</v>
      </c>
      <c r="G274" s="2">
        <f t="shared" si="8"/>
        <v>-25883</v>
      </c>
      <c r="H274" s="37">
        <f t="shared" si="9"/>
        <v>-2.9899999999999999E-2</v>
      </c>
      <c r="I274" s="47" t="s">
        <v>869</v>
      </c>
      <c r="J274" s="77" t="s">
        <v>869</v>
      </c>
      <c r="K274" s="65" t="s">
        <v>869</v>
      </c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 s="1"/>
      <c r="BG274" s="1"/>
      <c r="BH274" s="1"/>
      <c r="BI274" s="1"/>
      <c r="BJ274" s="1"/>
      <c r="BK274" s="1"/>
      <c r="BL274" s="1"/>
      <c r="BM274" s="1"/>
      <c r="BN274" s="1"/>
      <c r="BO274" s="1"/>
    </row>
    <row r="275" spans="1:67" s="33" customFormat="1" x14ac:dyDescent="0.2">
      <c r="A275" s="66" t="s">
        <v>477</v>
      </c>
      <c r="B275" s="63" t="s">
        <v>478</v>
      </c>
      <c r="C275" s="63" t="s">
        <v>16</v>
      </c>
      <c r="D275" s="63" t="s">
        <v>480</v>
      </c>
      <c r="E275" s="57">
        <v>98467</v>
      </c>
      <c r="F275" s="57">
        <v>44310</v>
      </c>
      <c r="G275" s="2">
        <f t="shared" si="8"/>
        <v>-54157</v>
      </c>
      <c r="H275" s="37">
        <f t="shared" si="9"/>
        <v>-0.55000000000000004</v>
      </c>
      <c r="I275" s="47" t="s">
        <v>918</v>
      </c>
      <c r="J275" s="77" t="s">
        <v>918</v>
      </c>
      <c r="K275" s="65" t="s">
        <v>869</v>
      </c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 s="1"/>
      <c r="BG275" s="1"/>
      <c r="BH275" s="1"/>
      <c r="BI275" s="1"/>
      <c r="BJ275" s="1"/>
      <c r="BK275" s="1"/>
      <c r="BL275" s="1"/>
      <c r="BM275" s="1"/>
      <c r="BN275" s="1"/>
      <c r="BO275" s="1"/>
    </row>
    <row r="276" spans="1:67" s="33" customFormat="1" x14ac:dyDescent="0.2">
      <c r="A276" s="66" t="s">
        <v>477</v>
      </c>
      <c r="B276" s="63" t="s">
        <v>478</v>
      </c>
      <c r="C276" s="63" t="s">
        <v>481</v>
      </c>
      <c r="D276" s="63" t="s">
        <v>482</v>
      </c>
      <c r="E276" s="57">
        <v>2393212</v>
      </c>
      <c r="F276" s="57">
        <v>2136099</v>
      </c>
      <c r="G276" s="2">
        <f t="shared" si="8"/>
        <v>-257113</v>
      </c>
      <c r="H276" s="37">
        <f t="shared" si="9"/>
        <v>-0.1074</v>
      </c>
      <c r="I276" s="47" t="s">
        <v>869</v>
      </c>
      <c r="J276" s="77" t="s">
        <v>869</v>
      </c>
      <c r="K276" s="65" t="s">
        <v>869</v>
      </c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 s="1"/>
      <c r="BG276" s="1"/>
      <c r="BH276" s="1"/>
      <c r="BI276" s="1"/>
      <c r="BJ276" s="1"/>
      <c r="BK276" s="1"/>
      <c r="BL276" s="1"/>
      <c r="BM276" s="1"/>
      <c r="BN276" s="1"/>
      <c r="BO276" s="1"/>
    </row>
    <row r="277" spans="1:67" s="33" customFormat="1" x14ac:dyDescent="0.2">
      <c r="A277" s="66" t="s">
        <v>477</v>
      </c>
      <c r="B277" s="63" t="s">
        <v>478</v>
      </c>
      <c r="C277" s="63" t="s">
        <v>483</v>
      </c>
      <c r="D277" s="63" t="s">
        <v>484</v>
      </c>
      <c r="E277" s="57">
        <v>362998</v>
      </c>
      <c r="F277" s="57">
        <v>306671</v>
      </c>
      <c r="G277" s="2">
        <f t="shared" si="8"/>
        <v>-56327</v>
      </c>
      <c r="H277" s="37">
        <f t="shared" si="9"/>
        <v>-0.1552</v>
      </c>
      <c r="I277" s="47" t="s">
        <v>918</v>
      </c>
      <c r="J277" s="77" t="s">
        <v>869</v>
      </c>
      <c r="K277" s="65" t="s">
        <v>869</v>
      </c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 s="1"/>
      <c r="BG277" s="1"/>
      <c r="BH277" s="1"/>
      <c r="BI277" s="1"/>
      <c r="BJ277" s="1"/>
      <c r="BK277" s="1"/>
      <c r="BL277" s="1"/>
      <c r="BM277" s="1"/>
      <c r="BN277" s="1"/>
      <c r="BO277" s="1"/>
    </row>
    <row r="278" spans="1:67" s="33" customFormat="1" x14ac:dyDescent="0.2">
      <c r="A278" s="66" t="s">
        <v>485</v>
      </c>
      <c r="B278" s="63" t="s">
        <v>486</v>
      </c>
      <c r="C278" s="63" t="s">
        <v>57</v>
      </c>
      <c r="D278" s="63" t="s">
        <v>487</v>
      </c>
      <c r="E278" s="57">
        <v>6601261</v>
      </c>
      <c r="F278" s="57">
        <v>6520777</v>
      </c>
      <c r="G278" s="2">
        <f t="shared" si="8"/>
        <v>-80484</v>
      </c>
      <c r="H278" s="37">
        <f t="shared" si="9"/>
        <v>-1.2200000000000001E-2</v>
      </c>
      <c r="I278" s="47" t="s">
        <v>869</v>
      </c>
      <c r="J278" s="77" t="s">
        <v>869</v>
      </c>
      <c r="K278" s="65" t="s">
        <v>869</v>
      </c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 s="1"/>
      <c r="BG278" s="1"/>
      <c r="BH278" s="1"/>
      <c r="BI278" s="1"/>
      <c r="BJ278" s="1"/>
      <c r="BK278" s="1"/>
      <c r="BL278" s="1"/>
      <c r="BM278" s="1"/>
      <c r="BN278" s="1"/>
      <c r="BO278" s="1"/>
    </row>
    <row r="279" spans="1:67" s="33" customFormat="1" x14ac:dyDescent="0.2">
      <c r="A279" s="66" t="s">
        <v>485</v>
      </c>
      <c r="B279" s="63" t="s">
        <v>486</v>
      </c>
      <c r="C279" s="63" t="s">
        <v>79</v>
      </c>
      <c r="D279" s="63" t="s">
        <v>488</v>
      </c>
      <c r="E279" s="57">
        <v>4457682</v>
      </c>
      <c r="F279" s="57">
        <v>4759345</v>
      </c>
      <c r="G279" s="2">
        <f t="shared" si="8"/>
        <v>301663</v>
      </c>
      <c r="H279" s="37">
        <f t="shared" si="9"/>
        <v>6.7699999999999996E-2</v>
      </c>
      <c r="I279" s="47" t="s">
        <v>869</v>
      </c>
      <c r="J279" s="77" t="s">
        <v>869</v>
      </c>
      <c r="K279" s="65" t="s">
        <v>918</v>
      </c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 s="1"/>
      <c r="BG279" s="1"/>
      <c r="BH279" s="1"/>
      <c r="BI279" s="1"/>
      <c r="BJ279" s="1"/>
      <c r="BK279" s="1"/>
      <c r="BL279" s="1"/>
      <c r="BM279" s="1"/>
      <c r="BN279" s="1"/>
      <c r="BO279" s="1"/>
    </row>
    <row r="280" spans="1:67" s="33" customFormat="1" x14ac:dyDescent="0.2">
      <c r="A280" s="66" t="s">
        <v>489</v>
      </c>
      <c r="B280" s="63" t="s">
        <v>490</v>
      </c>
      <c r="C280" s="63" t="s">
        <v>245</v>
      </c>
      <c r="D280" s="63" t="s">
        <v>491</v>
      </c>
      <c r="E280" s="57">
        <v>542360</v>
      </c>
      <c r="F280" s="57">
        <v>538743</v>
      </c>
      <c r="G280" s="2">
        <f t="shared" si="8"/>
        <v>-3617</v>
      </c>
      <c r="H280" s="37">
        <f t="shared" si="9"/>
        <v>-6.7000000000000002E-3</v>
      </c>
      <c r="I280" s="47" t="s">
        <v>869</v>
      </c>
      <c r="J280" s="77" t="s">
        <v>869</v>
      </c>
      <c r="K280" s="65" t="s">
        <v>869</v>
      </c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 s="1"/>
      <c r="BG280" s="1"/>
      <c r="BH280" s="1"/>
      <c r="BI280" s="1"/>
      <c r="BJ280" s="1"/>
      <c r="BK280" s="1"/>
      <c r="BL280" s="1"/>
      <c r="BM280" s="1"/>
      <c r="BN280" s="1"/>
      <c r="BO280" s="1"/>
    </row>
    <row r="281" spans="1:67" s="33" customFormat="1" x14ac:dyDescent="0.2">
      <c r="A281" s="66" t="s">
        <v>489</v>
      </c>
      <c r="B281" s="63" t="s">
        <v>490</v>
      </c>
      <c r="C281" s="63" t="s">
        <v>492</v>
      </c>
      <c r="D281" s="63" t="s">
        <v>493</v>
      </c>
      <c r="E281" s="57">
        <v>77239</v>
      </c>
      <c r="F281" s="57">
        <v>103554</v>
      </c>
      <c r="G281" s="2">
        <f t="shared" si="8"/>
        <v>26315</v>
      </c>
      <c r="H281" s="37">
        <f t="shared" si="9"/>
        <v>0.3407</v>
      </c>
      <c r="I281" s="47" t="s">
        <v>869</v>
      </c>
      <c r="J281" s="77" t="s">
        <v>869</v>
      </c>
      <c r="K281" s="65" t="s">
        <v>918</v>
      </c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 s="1"/>
      <c r="BG281" s="1"/>
      <c r="BH281" s="1"/>
      <c r="BI281" s="1"/>
      <c r="BJ281" s="1"/>
      <c r="BK281" s="1"/>
      <c r="BL281" s="1"/>
      <c r="BM281" s="1"/>
      <c r="BN281" s="1"/>
      <c r="BO281" s="1"/>
    </row>
    <row r="282" spans="1:67" s="33" customFormat="1" x14ac:dyDescent="0.2">
      <c r="A282" s="66" t="s">
        <v>489</v>
      </c>
      <c r="B282" s="63" t="s">
        <v>490</v>
      </c>
      <c r="C282" s="63" t="s">
        <v>26</v>
      </c>
      <c r="D282" s="63" t="s">
        <v>494</v>
      </c>
      <c r="E282" s="57">
        <v>66053</v>
      </c>
      <c r="F282" s="57">
        <v>62888</v>
      </c>
      <c r="G282" s="2">
        <f t="shared" si="8"/>
        <v>-3165</v>
      </c>
      <c r="H282" s="37">
        <f t="shared" si="9"/>
        <v>-4.7899999999999998E-2</v>
      </c>
      <c r="I282" s="47" t="s">
        <v>918</v>
      </c>
      <c r="J282" s="77" t="s">
        <v>918</v>
      </c>
      <c r="K282" s="65" t="s">
        <v>918</v>
      </c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 s="1"/>
      <c r="BG282" s="1"/>
      <c r="BH282" s="1"/>
      <c r="BI282" s="1"/>
      <c r="BJ282" s="1"/>
      <c r="BK282" s="1"/>
      <c r="BL282" s="1"/>
      <c r="BM282" s="1"/>
      <c r="BN282" s="1"/>
      <c r="BO282" s="1"/>
    </row>
    <row r="283" spans="1:67" s="33" customFormat="1" x14ac:dyDescent="0.2">
      <c r="A283" s="66" t="s">
        <v>489</v>
      </c>
      <c r="B283" s="63" t="s">
        <v>490</v>
      </c>
      <c r="C283" s="63" t="s">
        <v>57</v>
      </c>
      <c r="D283" s="63" t="s">
        <v>495</v>
      </c>
      <c r="E283" s="57">
        <v>3693499</v>
      </c>
      <c r="F283" s="57">
        <v>3641201</v>
      </c>
      <c r="G283" s="2">
        <f t="shared" si="8"/>
        <v>-52298</v>
      </c>
      <c r="H283" s="37">
        <f t="shared" si="9"/>
        <v>-1.4200000000000001E-2</v>
      </c>
      <c r="I283" s="47" t="s">
        <v>869</v>
      </c>
      <c r="J283" s="77" t="s">
        <v>869</v>
      </c>
      <c r="K283" s="65" t="s">
        <v>918</v>
      </c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 s="1"/>
      <c r="BG283" s="1"/>
      <c r="BH283" s="1"/>
      <c r="BI283" s="1"/>
      <c r="BJ283" s="1"/>
      <c r="BK283" s="1"/>
      <c r="BL283" s="1"/>
      <c r="BM283" s="1"/>
      <c r="BN283" s="1"/>
      <c r="BO283" s="1"/>
    </row>
    <row r="284" spans="1:67" s="33" customFormat="1" x14ac:dyDescent="0.2">
      <c r="A284" s="66" t="s">
        <v>489</v>
      </c>
      <c r="B284" s="63" t="s">
        <v>490</v>
      </c>
      <c r="C284" s="63" t="s">
        <v>168</v>
      </c>
      <c r="D284" s="63" t="s">
        <v>496</v>
      </c>
      <c r="E284" s="57">
        <v>3660720</v>
      </c>
      <c r="F284" s="57">
        <v>3623608</v>
      </c>
      <c r="G284" s="2">
        <f t="shared" si="8"/>
        <v>-37112</v>
      </c>
      <c r="H284" s="37">
        <f t="shared" si="9"/>
        <v>-1.01E-2</v>
      </c>
      <c r="I284" s="47" t="s">
        <v>869</v>
      </c>
      <c r="J284" s="77" t="s">
        <v>869</v>
      </c>
      <c r="K284" s="65" t="s">
        <v>869</v>
      </c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 s="1"/>
      <c r="BG284" s="1"/>
      <c r="BH284" s="1"/>
      <c r="BI284" s="1"/>
      <c r="BJ284" s="1"/>
      <c r="BK284" s="1"/>
      <c r="BL284" s="1"/>
      <c r="BM284" s="1"/>
      <c r="BN284" s="1"/>
      <c r="BO284" s="1"/>
    </row>
    <row r="285" spans="1:67" s="33" customFormat="1" x14ac:dyDescent="0.2">
      <c r="A285" s="66" t="s">
        <v>489</v>
      </c>
      <c r="B285" s="63" t="s">
        <v>490</v>
      </c>
      <c r="C285" s="63" t="s">
        <v>233</v>
      </c>
      <c r="D285" s="63" t="s">
        <v>497</v>
      </c>
      <c r="E285" s="57">
        <v>6408333</v>
      </c>
      <c r="F285" s="57">
        <v>6347030</v>
      </c>
      <c r="G285" s="2">
        <f t="shared" si="8"/>
        <v>-61303</v>
      </c>
      <c r="H285" s="37">
        <f t="shared" si="9"/>
        <v>-9.5999999999999992E-3</v>
      </c>
      <c r="I285" s="47" t="s">
        <v>869</v>
      </c>
      <c r="J285" s="77" t="s">
        <v>869</v>
      </c>
      <c r="K285" s="65" t="s">
        <v>869</v>
      </c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 s="1"/>
      <c r="BG285" s="1"/>
      <c r="BH285" s="1"/>
      <c r="BI285" s="1"/>
      <c r="BJ285" s="1"/>
      <c r="BK285" s="1"/>
      <c r="BL285" s="1"/>
      <c r="BM285" s="1"/>
      <c r="BN285" s="1"/>
      <c r="BO285" s="1"/>
    </row>
    <row r="286" spans="1:67" s="33" customFormat="1" x14ac:dyDescent="0.2">
      <c r="A286" s="66" t="s">
        <v>489</v>
      </c>
      <c r="B286" s="63" t="s">
        <v>490</v>
      </c>
      <c r="C286" s="63" t="s">
        <v>141</v>
      </c>
      <c r="D286" s="63" t="s">
        <v>498</v>
      </c>
      <c r="E286" s="57">
        <v>1478615</v>
      </c>
      <c r="F286" s="57">
        <v>1418260</v>
      </c>
      <c r="G286" s="2">
        <f t="shared" si="8"/>
        <v>-60355</v>
      </c>
      <c r="H286" s="37">
        <f t="shared" si="9"/>
        <v>-4.0800000000000003E-2</v>
      </c>
      <c r="I286" s="47" t="s">
        <v>918</v>
      </c>
      <c r="J286" s="77" t="s">
        <v>869</v>
      </c>
      <c r="K286" s="65" t="s">
        <v>918</v>
      </c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 s="1"/>
      <c r="BG286" s="1"/>
      <c r="BH286" s="1"/>
      <c r="BI286" s="1"/>
      <c r="BJ286" s="1"/>
      <c r="BK286" s="1"/>
      <c r="BL286" s="1"/>
      <c r="BM286" s="1"/>
      <c r="BN286" s="1"/>
      <c r="BO286" s="1"/>
    </row>
    <row r="287" spans="1:67" s="33" customFormat="1" x14ac:dyDescent="0.2">
      <c r="A287" s="66" t="s">
        <v>499</v>
      </c>
      <c r="B287" s="63" t="s">
        <v>500</v>
      </c>
      <c r="C287" s="63" t="s">
        <v>26</v>
      </c>
      <c r="D287" s="63" t="s">
        <v>501</v>
      </c>
      <c r="E287" s="57">
        <v>5875354</v>
      </c>
      <c r="F287" s="57">
        <v>5680320</v>
      </c>
      <c r="G287" s="2">
        <f t="shared" si="8"/>
        <v>-195034</v>
      </c>
      <c r="H287" s="37">
        <f t="shared" si="9"/>
        <v>-3.32E-2</v>
      </c>
      <c r="I287" s="47" t="s">
        <v>869</v>
      </c>
      <c r="J287" s="77" t="s">
        <v>869</v>
      </c>
      <c r="K287" s="65" t="s">
        <v>918</v>
      </c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 s="1"/>
      <c r="BG287" s="1"/>
      <c r="BH287" s="1"/>
      <c r="BI287" s="1"/>
      <c r="BJ287" s="1"/>
      <c r="BK287" s="1"/>
      <c r="BL287" s="1"/>
      <c r="BM287" s="1"/>
      <c r="BN287" s="1"/>
      <c r="BO287" s="1"/>
    </row>
    <row r="288" spans="1:67" s="33" customFormat="1" x14ac:dyDescent="0.2">
      <c r="A288" s="66" t="s">
        <v>499</v>
      </c>
      <c r="B288" s="63" t="s">
        <v>500</v>
      </c>
      <c r="C288" s="63" t="s">
        <v>57</v>
      </c>
      <c r="D288" s="63" t="s">
        <v>502</v>
      </c>
      <c r="E288" s="57">
        <v>2404538</v>
      </c>
      <c r="F288" s="57">
        <v>2586861</v>
      </c>
      <c r="G288" s="2">
        <f t="shared" si="8"/>
        <v>182323</v>
      </c>
      <c r="H288" s="37">
        <f t="shared" si="9"/>
        <v>7.5800000000000006E-2</v>
      </c>
      <c r="I288" s="47" t="s">
        <v>869</v>
      </c>
      <c r="J288" s="77" t="s">
        <v>869</v>
      </c>
      <c r="K288" s="65" t="s">
        <v>918</v>
      </c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 s="1"/>
      <c r="BG288" s="1"/>
      <c r="BH288" s="1"/>
      <c r="BI288" s="1"/>
      <c r="BJ288" s="1"/>
      <c r="BK288" s="1"/>
      <c r="BL288" s="1"/>
      <c r="BM288" s="1"/>
      <c r="BN288" s="1"/>
      <c r="BO288" s="1"/>
    </row>
    <row r="289" spans="1:67" s="33" customFormat="1" x14ac:dyDescent="0.2">
      <c r="A289" s="66" t="s">
        <v>499</v>
      </c>
      <c r="B289" s="63" t="s">
        <v>500</v>
      </c>
      <c r="C289" s="63" t="s">
        <v>82</v>
      </c>
      <c r="D289" s="63" t="s">
        <v>503</v>
      </c>
      <c r="E289" s="57">
        <v>3142789</v>
      </c>
      <c r="F289" s="57">
        <v>3123322</v>
      </c>
      <c r="G289" s="2">
        <f t="shared" si="8"/>
        <v>-19467</v>
      </c>
      <c r="H289" s="37">
        <f t="shared" si="9"/>
        <v>-6.1999999999999998E-3</v>
      </c>
      <c r="I289" s="47" t="s">
        <v>869</v>
      </c>
      <c r="J289" s="77" t="s">
        <v>869</v>
      </c>
      <c r="K289" s="65" t="s">
        <v>918</v>
      </c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 s="1"/>
      <c r="BG289" s="1"/>
      <c r="BH289" s="1"/>
      <c r="BI289" s="1"/>
      <c r="BJ289" s="1"/>
      <c r="BK289" s="1"/>
      <c r="BL289" s="1"/>
      <c r="BM289" s="1"/>
      <c r="BN289" s="1"/>
      <c r="BO289" s="1"/>
    </row>
    <row r="290" spans="1:67" s="33" customFormat="1" x14ac:dyDescent="0.2">
      <c r="A290" s="66" t="s">
        <v>499</v>
      </c>
      <c r="B290" s="63" t="s">
        <v>500</v>
      </c>
      <c r="C290" s="63" t="s">
        <v>185</v>
      </c>
      <c r="D290" s="63" t="s">
        <v>504</v>
      </c>
      <c r="E290" s="57">
        <v>1861605</v>
      </c>
      <c r="F290" s="57">
        <v>1822717</v>
      </c>
      <c r="G290" s="2">
        <f t="shared" si="8"/>
        <v>-38888</v>
      </c>
      <c r="H290" s="37">
        <f t="shared" si="9"/>
        <v>-2.0899999999999998E-2</v>
      </c>
      <c r="I290" s="47" t="s">
        <v>869</v>
      </c>
      <c r="J290" s="77" t="s">
        <v>869</v>
      </c>
      <c r="K290" s="65" t="s">
        <v>869</v>
      </c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 s="1"/>
      <c r="BG290" s="1"/>
      <c r="BH290" s="1"/>
      <c r="BI290" s="1"/>
      <c r="BJ290" s="1"/>
      <c r="BK290" s="1"/>
      <c r="BL290" s="1"/>
      <c r="BM290" s="1"/>
      <c r="BN290" s="1"/>
      <c r="BO290" s="1"/>
    </row>
    <row r="291" spans="1:67" s="33" customFormat="1" x14ac:dyDescent="0.2">
      <c r="A291" s="66" t="s">
        <v>499</v>
      </c>
      <c r="B291" s="63" t="s">
        <v>500</v>
      </c>
      <c r="C291" s="63" t="s">
        <v>39</v>
      </c>
      <c r="D291" s="63" t="s">
        <v>505</v>
      </c>
      <c r="E291" s="57">
        <v>5282537</v>
      </c>
      <c r="F291" s="57">
        <v>5343302</v>
      </c>
      <c r="G291" s="2">
        <f t="shared" si="8"/>
        <v>60765</v>
      </c>
      <c r="H291" s="37">
        <f t="shared" si="9"/>
        <v>1.15E-2</v>
      </c>
      <c r="I291" s="47" t="s">
        <v>869</v>
      </c>
      <c r="J291" s="77" t="s">
        <v>869</v>
      </c>
      <c r="K291" s="65" t="s">
        <v>918</v>
      </c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 s="1"/>
      <c r="BG291" s="1"/>
      <c r="BH291" s="1"/>
      <c r="BI291" s="1"/>
      <c r="BJ291" s="1"/>
      <c r="BK291" s="1"/>
      <c r="BL291" s="1"/>
      <c r="BM291" s="1"/>
      <c r="BN291" s="1"/>
      <c r="BO291" s="1"/>
    </row>
    <row r="292" spans="1:67" s="33" customFormat="1" x14ac:dyDescent="0.2">
      <c r="A292" s="66" t="s">
        <v>499</v>
      </c>
      <c r="B292" s="63" t="s">
        <v>500</v>
      </c>
      <c r="C292" s="63" t="s">
        <v>193</v>
      </c>
      <c r="D292" s="63" t="s">
        <v>506</v>
      </c>
      <c r="E292" s="57">
        <v>6805913</v>
      </c>
      <c r="F292" s="57">
        <v>6636193</v>
      </c>
      <c r="G292" s="2">
        <f t="shared" si="8"/>
        <v>-169720</v>
      </c>
      <c r="H292" s="37">
        <f t="shared" si="9"/>
        <v>-2.4899999999999999E-2</v>
      </c>
      <c r="I292" s="47" t="s">
        <v>869</v>
      </c>
      <c r="J292" s="77" t="s">
        <v>869</v>
      </c>
      <c r="K292" s="65" t="s">
        <v>918</v>
      </c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 s="1"/>
      <c r="BG292" s="1"/>
      <c r="BH292" s="1"/>
      <c r="BI292" s="1"/>
      <c r="BJ292" s="1"/>
      <c r="BK292" s="1"/>
      <c r="BL292" s="1"/>
      <c r="BM292" s="1"/>
      <c r="BN292" s="1"/>
      <c r="BO292" s="1"/>
    </row>
    <row r="293" spans="1:67" s="33" customFormat="1" x14ac:dyDescent="0.2">
      <c r="A293" s="66" t="s">
        <v>507</v>
      </c>
      <c r="B293" s="63" t="s">
        <v>508</v>
      </c>
      <c r="C293" s="63" t="s">
        <v>230</v>
      </c>
      <c r="D293" s="63" t="s">
        <v>509</v>
      </c>
      <c r="E293" s="57">
        <v>781976</v>
      </c>
      <c r="F293" s="57">
        <v>782267</v>
      </c>
      <c r="G293" s="2">
        <f t="shared" si="8"/>
        <v>291</v>
      </c>
      <c r="H293" s="37">
        <f t="shared" si="9"/>
        <v>4.0000000000000002E-4</v>
      </c>
      <c r="I293" s="47" t="s">
        <v>869</v>
      </c>
      <c r="J293" s="77" t="s">
        <v>869</v>
      </c>
      <c r="K293" s="65" t="s">
        <v>869</v>
      </c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 s="1"/>
      <c r="BG293" s="1"/>
      <c r="BH293" s="1"/>
      <c r="BI293" s="1"/>
      <c r="BJ293" s="1"/>
      <c r="BK293" s="1"/>
      <c r="BL293" s="1"/>
      <c r="BM293" s="1"/>
      <c r="BN293" s="1"/>
      <c r="BO293" s="1"/>
    </row>
    <row r="294" spans="1:67" s="33" customFormat="1" x14ac:dyDescent="0.2">
      <c r="A294" s="66" t="s">
        <v>507</v>
      </c>
      <c r="B294" s="63" t="s">
        <v>508</v>
      </c>
      <c r="C294" s="63" t="s">
        <v>510</v>
      </c>
      <c r="D294" s="63" t="s">
        <v>511</v>
      </c>
      <c r="E294" s="57">
        <v>1767466</v>
      </c>
      <c r="F294" s="57">
        <v>1755359</v>
      </c>
      <c r="G294" s="2">
        <f t="shared" si="8"/>
        <v>-12107</v>
      </c>
      <c r="H294" s="37">
        <f t="shared" si="9"/>
        <v>-6.7999999999999996E-3</v>
      </c>
      <c r="I294" s="47" t="s">
        <v>869</v>
      </c>
      <c r="J294" s="77" t="s">
        <v>869</v>
      </c>
      <c r="K294" s="65" t="s">
        <v>869</v>
      </c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 s="1"/>
      <c r="BG294" s="1"/>
      <c r="BH294" s="1"/>
      <c r="BI294" s="1"/>
      <c r="BJ294" s="1"/>
      <c r="BK294" s="1"/>
      <c r="BL294" s="1"/>
      <c r="BM294" s="1"/>
      <c r="BN294" s="1"/>
      <c r="BO294" s="1"/>
    </row>
    <row r="295" spans="1:67" s="33" customFormat="1" x14ac:dyDescent="0.2">
      <c r="A295" s="66" t="s">
        <v>507</v>
      </c>
      <c r="B295" s="63" t="s">
        <v>508</v>
      </c>
      <c r="C295" s="63" t="s">
        <v>512</v>
      </c>
      <c r="D295" s="63" t="s">
        <v>513</v>
      </c>
      <c r="E295" s="57">
        <v>362650</v>
      </c>
      <c r="F295" s="57">
        <v>360303</v>
      </c>
      <c r="G295" s="2">
        <f t="shared" si="8"/>
        <v>-2347</v>
      </c>
      <c r="H295" s="37">
        <f t="shared" si="9"/>
        <v>-6.4999999999999997E-3</v>
      </c>
      <c r="I295" s="47" t="s">
        <v>869</v>
      </c>
      <c r="J295" s="77" t="s">
        <v>869</v>
      </c>
      <c r="K295" s="65" t="s">
        <v>869</v>
      </c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 s="1"/>
      <c r="BG295" s="1"/>
      <c r="BH295" s="1"/>
      <c r="BI295" s="1"/>
      <c r="BJ295" s="1"/>
      <c r="BK295" s="1"/>
      <c r="BL295" s="1"/>
      <c r="BM295" s="1"/>
      <c r="BN295" s="1"/>
      <c r="BO295" s="1"/>
    </row>
    <row r="296" spans="1:67" s="33" customFormat="1" x14ac:dyDescent="0.2">
      <c r="A296" s="66" t="s">
        <v>507</v>
      </c>
      <c r="B296" s="63" t="s">
        <v>508</v>
      </c>
      <c r="C296" s="63" t="s">
        <v>313</v>
      </c>
      <c r="D296" s="63" t="s">
        <v>514</v>
      </c>
      <c r="E296" s="57">
        <v>1352019</v>
      </c>
      <c r="F296" s="57">
        <v>1356853</v>
      </c>
      <c r="G296" s="2">
        <f t="shared" si="8"/>
        <v>4834</v>
      </c>
      <c r="H296" s="37">
        <f t="shared" si="9"/>
        <v>3.5999999999999999E-3</v>
      </c>
      <c r="I296" s="47" t="s">
        <v>869</v>
      </c>
      <c r="J296" s="77" t="s">
        <v>869</v>
      </c>
      <c r="K296" s="65" t="s">
        <v>918</v>
      </c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 s="1"/>
      <c r="BG296" s="1"/>
      <c r="BH296" s="1"/>
      <c r="BI296" s="1"/>
      <c r="BJ296" s="1"/>
      <c r="BK296" s="1"/>
      <c r="BL296" s="1"/>
      <c r="BM296" s="1"/>
      <c r="BN296" s="1"/>
      <c r="BO296" s="1"/>
    </row>
    <row r="297" spans="1:67" s="33" customFormat="1" x14ac:dyDescent="0.2">
      <c r="A297" s="66" t="s">
        <v>507</v>
      </c>
      <c r="B297" s="63" t="s">
        <v>508</v>
      </c>
      <c r="C297" s="63" t="s">
        <v>135</v>
      </c>
      <c r="D297" s="63" t="s">
        <v>515</v>
      </c>
      <c r="E297" s="57">
        <v>1401411</v>
      </c>
      <c r="F297" s="57">
        <v>1416915</v>
      </c>
      <c r="G297" s="2">
        <f t="shared" si="8"/>
        <v>15504</v>
      </c>
      <c r="H297" s="37">
        <f t="shared" si="9"/>
        <v>1.11E-2</v>
      </c>
      <c r="I297" s="47" t="s">
        <v>869</v>
      </c>
      <c r="J297" s="77" t="s">
        <v>869</v>
      </c>
      <c r="K297" s="65" t="s">
        <v>918</v>
      </c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 s="1"/>
      <c r="BG297" s="1"/>
      <c r="BH297" s="1"/>
      <c r="BI297" s="1"/>
      <c r="BJ297" s="1"/>
      <c r="BK297" s="1"/>
      <c r="BL297" s="1"/>
      <c r="BM297" s="1"/>
      <c r="BN297" s="1"/>
      <c r="BO297" s="1"/>
    </row>
    <row r="298" spans="1:67" s="33" customFormat="1" x14ac:dyDescent="0.2">
      <c r="A298" s="66" t="s">
        <v>507</v>
      </c>
      <c r="B298" s="63" t="s">
        <v>508</v>
      </c>
      <c r="C298" s="63" t="s">
        <v>82</v>
      </c>
      <c r="D298" s="63" t="s">
        <v>516</v>
      </c>
      <c r="E298" s="57">
        <v>5478931</v>
      </c>
      <c r="F298" s="57">
        <v>5456043</v>
      </c>
      <c r="G298" s="2">
        <f t="shared" si="8"/>
        <v>-22888</v>
      </c>
      <c r="H298" s="37">
        <f t="shared" si="9"/>
        <v>-4.1999999999999997E-3</v>
      </c>
      <c r="I298" s="47" t="s">
        <v>869</v>
      </c>
      <c r="J298" s="77" t="s">
        <v>869</v>
      </c>
      <c r="K298" s="65" t="s">
        <v>869</v>
      </c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 s="1"/>
      <c r="BG298" s="1"/>
      <c r="BH298" s="1"/>
      <c r="BI298" s="1"/>
      <c r="BJ298" s="1"/>
      <c r="BK298" s="1"/>
      <c r="BL298" s="1"/>
      <c r="BM298" s="1"/>
      <c r="BN298" s="1"/>
      <c r="BO298" s="1"/>
    </row>
    <row r="299" spans="1:67" s="33" customFormat="1" x14ac:dyDescent="0.2">
      <c r="A299" s="66" t="s">
        <v>507</v>
      </c>
      <c r="B299" s="63" t="s">
        <v>508</v>
      </c>
      <c r="C299" s="63" t="s">
        <v>59</v>
      </c>
      <c r="D299" s="63" t="s">
        <v>517</v>
      </c>
      <c r="E299" s="57">
        <v>3021217</v>
      </c>
      <c r="F299" s="57">
        <v>3068952</v>
      </c>
      <c r="G299" s="2">
        <f t="shared" si="8"/>
        <v>47735</v>
      </c>
      <c r="H299" s="37">
        <f t="shared" si="9"/>
        <v>1.5800000000000002E-2</v>
      </c>
      <c r="I299" s="47" t="s">
        <v>869</v>
      </c>
      <c r="J299" s="77" t="s">
        <v>869</v>
      </c>
      <c r="K299" s="65" t="s">
        <v>918</v>
      </c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 s="1"/>
      <c r="BG299" s="1"/>
      <c r="BH299" s="1"/>
      <c r="BI299" s="1"/>
      <c r="BJ299" s="1"/>
      <c r="BK299" s="1"/>
      <c r="BL299" s="1"/>
      <c r="BM299" s="1"/>
      <c r="BN299" s="1"/>
      <c r="BO299" s="1"/>
    </row>
    <row r="300" spans="1:67" s="33" customFormat="1" x14ac:dyDescent="0.2">
      <c r="A300" s="66" t="s">
        <v>507</v>
      </c>
      <c r="B300" s="63" t="s">
        <v>508</v>
      </c>
      <c r="C300" s="63" t="s">
        <v>18</v>
      </c>
      <c r="D300" s="63" t="s">
        <v>518</v>
      </c>
      <c r="E300" s="57">
        <v>2183189</v>
      </c>
      <c r="F300" s="57">
        <v>1705080</v>
      </c>
      <c r="G300" s="2">
        <f t="shared" si="8"/>
        <v>-478109</v>
      </c>
      <c r="H300" s="37">
        <f t="shared" si="9"/>
        <v>-0.219</v>
      </c>
      <c r="I300" s="47" t="s">
        <v>869</v>
      </c>
      <c r="J300" s="77" t="s">
        <v>869</v>
      </c>
      <c r="K300" s="65" t="s">
        <v>869</v>
      </c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 s="1"/>
      <c r="BG300" s="1"/>
      <c r="BH300" s="1"/>
      <c r="BI300" s="1"/>
      <c r="BJ300" s="1"/>
      <c r="BK300" s="1"/>
      <c r="BL300" s="1"/>
      <c r="BM300" s="1"/>
      <c r="BN300" s="1"/>
      <c r="BO300" s="1"/>
    </row>
    <row r="301" spans="1:67" s="33" customFormat="1" x14ac:dyDescent="0.2">
      <c r="A301" s="66" t="s">
        <v>507</v>
      </c>
      <c r="B301" s="63" t="s">
        <v>508</v>
      </c>
      <c r="C301" s="63" t="s">
        <v>353</v>
      </c>
      <c r="D301" s="63" t="s">
        <v>519</v>
      </c>
      <c r="E301" s="57">
        <v>1074663</v>
      </c>
      <c r="F301" s="57">
        <v>1069544</v>
      </c>
      <c r="G301" s="2">
        <f t="shared" si="8"/>
        <v>-5119</v>
      </c>
      <c r="H301" s="37">
        <f t="shared" si="9"/>
        <v>-4.7999999999999996E-3</v>
      </c>
      <c r="I301" s="47" t="s">
        <v>869</v>
      </c>
      <c r="J301" s="77" t="s">
        <v>869</v>
      </c>
      <c r="K301" s="65" t="s">
        <v>869</v>
      </c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 s="1"/>
      <c r="BG301" s="1"/>
      <c r="BH301" s="1"/>
      <c r="BI301" s="1"/>
      <c r="BJ301" s="1"/>
      <c r="BK301" s="1"/>
      <c r="BL301" s="1"/>
      <c r="BM301" s="1"/>
      <c r="BN301" s="1"/>
      <c r="BO301" s="1"/>
    </row>
    <row r="302" spans="1:67" s="33" customFormat="1" x14ac:dyDescent="0.2">
      <c r="A302" s="66" t="s">
        <v>507</v>
      </c>
      <c r="B302" s="63" t="s">
        <v>508</v>
      </c>
      <c r="C302" s="63" t="s">
        <v>369</v>
      </c>
      <c r="D302" s="63" t="s">
        <v>520</v>
      </c>
      <c r="E302" s="57">
        <v>1883607</v>
      </c>
      <c r="F302" s="57">
        <v>1882323</v>
      </c>
      <c r="G302" s="2">
        <f t="shared" si="8"/>
        <v>-1284</v>
      </c>
      <c r="H302" s="37">
        <f t="shared" si="9"/>
        <v>-6.9999999999999999E-4</v>
      </c>
      <c r="I302" s="47" t="s">
        <v>869</v>
      </c>
      <c r="J302" s="77" t="s">
        <v>869</v>
      </c>
      <c r="K302" s="65" t="s">
        <v>869</v>
      </c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 s="1"/>
      <c r="BG302" s="1"/>
      <c r="BH302" s="1"/>
      <c r="BI302" s="1"/>
      <c r="BJ302" s="1"/>
      <c r="BK302" s="1"/>
      <c r="BL302" s="1"/>
      <c r="BM302" s="1"/>
      <c r="BN302" s="1"/>
      <c r="BO302" s="1"/>
    </row>
    <row r="303" spans="1:67" s="33" customFormat="1" x14ac:dyDescent="0.2">
      <c r="A303" s="66" t="s">
        <v>507</v>
      </c>
      <c r="B303" s="63" t="s">
        <v>508</v>
      </c>
      <c r="C303" s="63" t="s">
        <v>181</v>
      </c>
      <c r="D303" s="63" t="s">
        <v>521</v>
      </c>
      <c r="E303" s="57">
        <v>2257624</v>
      </c>
      <c r="F303" s="57">
        <v>2287903</v>
      </c>
      <c r="G303" s="2">
        <f t="shared" si="8"/>
        <v>30279</v>
      </c>
      <c r="H303" s="37">
        <f t="shared" si="9"/>
        <v>1.34E-2</v>
      </c>
      <c r="I303" s="47" t="s">
        <v>869</v>
      </c>
      <c r="J303" s="77" t="s">
        <v>869</v>
      </c>
      <c r="K303" s="65" t="s">
        <v>918</v>
      </c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 s="1"/>
      <c r="BG303" s="1"/>
      <c r="BH303" s="1"/>
      <c r="BI303" s="1"/>
      <c r="BJ303" s="1"/>
      <c r="BK303" s="1"/>
      <c r="BL303" s="1"/>
      <c r="BM303" s="1"/>
      <c r="BN303" s="1"/>
      <c r="BO303" s="1"/>
    </row>
    <row r="304" spans="1:67" s="33" customFormat="1" x14ac:dyDescent="0.2">
      <c r="A304" s="66" t="s">
        <v>507</v>
      </c>
      <c r="B304" s="63" t="s">
        <v>508</v>
      </c>
      <c r="C304" s="63" t="s">
        <v>398</v>
      </c>
      <c r="D304" s="63" t="s">
        <v>522</v>
      </c>
      <c r="E304" s="57">
        <v>1575377</v>
      </c>
      <c r="F304" s="57">
        <v>1548527</v>
      </c>
      <c r="G304" s="2">
        <f t="shared" si="8"/>
        <v>-26850</v>
      </c>
      <c r="H304" s="37">
        <f t="shared" si="9"/>
        <v>-1.7000000000000001E-2</v>
      </c>
      <c r="I304" s="47" t="s">
        <v>869</v>
      </c>
      <c r="J304" s="77" t="s">
        <v>869</v>
      </c>
      <c r="K304" s="65" t="s">
        <v>869</v>
      </c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 s="1"/>
      <c r="BG304" s="1"/>
      <c r="BH304" s="1"/>
      <c r="BI304" s="1"/>
      <c r="BJ304" s="1"/>
      <c r="BK304" s="1"/>
      <c r="BL304" s="1"/>
      <c r="BM304" s="1"/>
      <c r="BN304" s="1"/>
      <c r="BO304" s="1"/>
    </row>
    <row r="305" spans="1:67" s="33" customFormat="1" x14ac:dyDescent="0.2">
      <c r="A305" s="66" t="s">
        <v>507</v>
      </c>
      <c r="B305" s="63" t="s">
        <v>508</v>
      </c>
      <c r="C305" s="63" t="s">
        <v>147</v>
      </c>
      <c r="D305" s="63" t="s">
        <v>523</v>
      </c>
      <c r="E305" s="57">
        <v>6334313</v>
      </c>
      <c r="F305" s="57">
        <v>6005021</v>
      </c>
      <c r="G305" s="2">
        <f t="shared" si="8"/>
        <v>-329292</v>
      </c>
      <c r="H305" s="37">
        <f t="shared" si="9"/>
        <v>-5.1999999999999998E-2</v>
      </c>
      <c r="I305" s="47" t="s">
        <v>869</v>
      </c>
      <c r="J305" s="77" t="s">
        <v>869</v>
      </c>
      <c r="K305" s="65" t="s">
        <v>869</v>
      </c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 s="1"/>
      <c r="BG305" s="1"/>
      <c r="BH305" s="1"/>
      <c r="BI305" s="1"/>
      <c r="BJ305" s="1"/>
      <c r="BK305" s="1"/>
      <c r="BL305" s="1"/>
      <c r="BM305" s="1"/>
      <c r="BN305" s="1"/>
      <c r="BO305" s="1"/>
    </row>
    <row r="306" spans="1:67" s="33" customFormat="1" x14ac:dyDescent="0.2">
      <c r="A306" s="66" t="s">
        <v>524</v>
      </c>
      <c r="B306" s="63" t="s">
        <v>525</v>
      </c>
      <c r="C306" s="63" t="s">
        <v>176</v>
      </c>
      <c r="D306" s="63" t="s">
        <v>526</v>
      </c>
      <c r="E306" s="57">
        <v>540873</v>
      </c>
      <c r="F306" s="57">
        <v>542202</v>
      </c>
      <c r="G306" s="2">
        <f t="shared" si="8"/>
        <v>1329</v>
      </c>
      <c r="H306" s="37">
        <f t="shared" si="9"/>
        <v>2.5000000000000001E-3</v>
      </c>
      <c r="I306" s="47" t="s">
        <v>869</v>
      </c>
      <c r="J306" s="77" t="s">
        <v>869</v>
      </c>
      <c r="K306" s="65" t="s">
        <v>869</v>
      </c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 s="1"/>
      <c r="BG306" s="1"/>
      <c r="BH306" s="1"/>
      <c r="BI306" s="1"/>
      <c r="BJ306" s="1"/>
      <c r="BK306" s="1"/>
      <c r="BL306" s="1"/>
      <c r="BM306" s="1"/>
      <c r="BN306" s="1"/>
      <c r="BO306" s="1"/>
    </row>
    <row r="307" spans="1:67" s="33" customFormat="1" x14ac:dyDescent="0.2">
      <c r="A307" s="66" t="s">
        <v>524</v>
      </c>
      <c r="B307" s="63" t="s">
        <v>525</v>
      </c>
      <c r="C307" s="63" t="s">
        <v>190</v>
      </c>
      <c r="D307" s="63" t="s">
        <v>527</v>
      </c>
      <c r="E307" s="57">
        <v>572100</v>
      </c>
      <c r="F307" s="57">
        <v>570136</v>
      </c>
      <c r="G307" s="2">
        <f t="shared" si="8"/>
        <v>-1964</v>
      </c>
      <c r="H307" s="37">
        <f t="shared" si="9"/>
        <v>-3.3999999999999998E-3</v>
      </c>
      <c r="I307" s="47" t="s">
        <v>869</v>
      </c>
      <c r="J307" s="77" t="s">
        <v>869</v>
      </c>
      <c r="K307" s="65" t="s">
        <v>869</v>
      </c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 s="1"/>
      <c r="BG307" s="1"/>
      <c r="BH307" s="1"/>
      <c r="BI307" s="1"/>
      <c r="BJ307" s="1"/>
      <c r="BK307" s="1"/>
      <c r="BL307" s="1"/>
      <c r="BM307" s="1"/>
      <c r="BN307" s="1"/>
      <c r="BO307" s="1"/>
    </row>
    <row r="308" spans="1:67" s="33" customFormat="1" x14ac:dyDescent="0.2">
      <c r="A308" s="66" t="s">
        <v>524</v>
      </c>
      <c r="B308" s="63" t="s">
        <v>525</v>
      </c>
      <c r="C308" s="63" t="s">
        <v>26</v>
      </c>
      <c r="D308" s="63" t="s">
        <v>528</v>
      </c>
      <c r="E308" s="57">
        <v>4411137</v>
      </c>
      <c r="F308" s="57">
        <v>4441225</v>
      </c>
      <c r="G308" s="2">
        <f t="shared" si="8"/>
        <v>30088</v>
      </c>
      <c r="H308" s="37">
        <f t="shared" si="9"/>
        <v>6.7999999999999996E-3</v>
      </c>
      <c r="I308" s="47" t="s">
        <v>869</v>
      </c>
      <c r="J308" s="77" t="s">
        <v>869</v>
      </c>
      <c r="K308" s="65" t="s">
        <v>918</v>
      </c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 s="1"/>
      <c r="BG308" s="1"/>
      <c r="BH308" s="1"/>
      <c r="BI308" s="1"/>
      <c r="BJ308" s="1"/>
      <c r="BK308" s="1"/>
      <c r="BL308" s="1"/>
      <c r="BM308" s="1"/>
      <c r="BN308" s="1"/>
      <c r="BO308" s="1"/>
    </row>
    <row r="309" spans="1:67" s="33" customFormat="1" x14ac:dyDescent="0.2">
      <c r="A309" s="66" t="s">
        <v>524</v>
      </c>
      <c r="B309" s="63" t="s">
        <v>525</v>
      </c>
      <c r="C309" s="63" t="s">
        <v>41</v>
      </c>
      <c r="D309" s="63" t="s">
        <v>529</v>
      </c>
      <c r="E309" s="57">
        <v>5089772</v>
      </c>
      <c r="F309" s="57">
        <v>5068324</v>
      </c>
      <c r="G309" s="2">
        <f t="shared" si="8"/>
        <v>-21448</v>
      </c>
      <c r="H309" s="37">
        <f t="shared" si="9"/>
        <v>-4.1999999999999997E-3</v>
      </c>
      <c r="I309" s="47" t="s">
        <v>869</v>
      </c>
      <c r="J309" s="77" t="s">
        <v>869</v>
      </c>
      <c r="K309" s="65" t="s">
        <v>869</v>
      </c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 s="1"/>
      <c r="BG309" s="1"/>
      <c r="BH309" s="1"/>
      <c r="BI309" s="1"/>
      <c r="BJ309" s="1"/>
      <c r="BK309" s="1"/>
      <c r="BL309" s="1"/>
      <c r="BM309" s="1"/>
      <c r="BN309" s="1"/>
      <c r="BO309" s="1"/>
    </row>
    <row r="310" spans="1:67" s="33" customFormat="1" x14ac:dyDescent="0.2">
      <c r="A310" s="66" t="s">
        <v>524</v>
      </c>
      <c r="B310" s="63" t="s">
        <v>525</v>
      </c>
      <c r="C310" s="63" t="s">
        <v>123</v>
      </c>
      <c r="D310" s="63" t="s">
        <v>530</v>
      </c>
      <c r="E310" s="57">
        <v>1024319</v>
      </c>
      <c r="F310" s="57">
        <v>993495</v>
      </c>
      <c r="G310" s="2">
        <f t="shared" si="8"/>
        <v>-30824</v>
      </c>
      <c r="H310" s="37">
        <f t="shared" si="9"/>
        <v>-3.0099999999999998E-2</v>
      </c>
      <c r="I310" s="47" t="s">
        <v>869</v>
      </c>
      <c r="J310" s="77" t="s">
        <v>869</v>
      </c>
      <c r="K310" s="65" t="s">
        <v>869</v>
      </c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 s="1"/>
      <c r="BG310" s="1"/>
      <c r="BH310" s="1"/>
      <c r="BI310" s="1"/>
      <c r="BJ310" s="1"/>
      <c r="BK310" s="1"/>
      <c r="BL310" s="1"/>
      <c r="BM310" s="1"/>
      <c r="BN310" s="1"/>
      <c r="BO310" s="1"/>
    </row>
    <row r="311" spans="1:67" s="33" customFormat="1" x14ac:dyDescent="0.2">
      <c r="A311" s="66" t="s">
        <v>524</v>
      </c>
      <c r="B311" s="63" t="s">
        <v>525</v>
      </c>
      <c r="C311" s="63" t="s">
        <v>101</v>
      </c>
      <c r="D311" s="63" t="s">
        <v>531</v>
      </c>
      <c r="E311" s="57">
        <v>362253</v>
      </c>
      <c r="F311" s="57">
        <v>362451</v>
      </c>
      <c r="G311" s="2">
        <f t="shared" si="8"/>
        <v>198</v>
      </c>
      <c r="H311" s="37">
        <f t="shared" si="9"/>
        <v>5.0000000000000001E-4</v>
      </c>
      <c r="I311" s="47" t="s">
        <v>869</v>
      </c>
      <c r="J311" s="77" t="s">
        <v>869</v>
      </c>
      <c r="K311" s="65" t="s">
        <v>869</v>
      </c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 s="1"/>
      <c r="BG311" s="1"/>
      <c r="BH311" s="1"/>
      <c r="BI311" s="1"/>
      <c r="BJ311" s="1"/>
      <c r="BK311" s="1"/>
      <c r="BL311" s="1"/>
      <c r="BM311" s="1"/>
      <c r="BN311" s="1"/>
      <c r="BO311" s="1"/>
    </row>
    <row r="312" spans="1:67" s="33" customFormat="1" x14ac:dyDescent="0.2">
      <c r="A312" s="66" t="s">
        <v>532</v>
      </c>
      <c r="B312" s="63" t="s">
        <v>533</v>
      </c>
      <c r="C312" s="63" t="s">
        <v>26</v>
      </c>
      <c r="D312" s="63" t="s">
        <v>534</v>
      </c>
      <c r="E312" s="57">
        <v>5805819</v>
      </c>
      <c r="F312" s="57">
        <v>6131278</v>
      </c>
      <c r="G312" s="2">
        <f t="shared" si="8"/>
        <v>325459</v>
      </c>
      <c r="H312" s="37">
        <f t="shared" si="9"/>
        <v>5.6099999999999997E-2</v>
      </c>
      <c r="I312" s="47" t="s">
        <v>869</v>
      </c>
      <c r="J312" s="77" t="s">
        <v>869</v>
      </c>
      <c r="K312" s="65" t="s">
        <v>918</v>
      </c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 s="1"/>
      <c r="BG312" s="1"/>
      <c r="BH312" s="1"/>
      <c r="BI312" s="1"/>
      <c r="BJ312" s="1"/>
      <c r="BK312" s="1"/>
      <c r="BL312" s="1"/>
      <c r="BM312" s="1"/>
      <c r="BN312" s="1"/>
      <c r="BO312" s="1"/>
    </row>
    <row r="313" spans="1:67" s="33" customFormat="1" x14ac:dyDescent="0.2">
      <c r="A313" s="66" t="s">
        <v>532</v>
      </c>
      <c r="B313" s="63" t="s">
        <v>533</v>
      </c>
      <c r="C313" s="63" t="s">
        <v>185</v>
      </c>
      <c r="D313" s="63" t="s">
        <v>535</v>
      </c>
      <c r="E313" s="57">
        <v>2157882</v>
      </c>
      <c r="F313" s="57">
        <v>2235539</v>
      </c>
      <c r="G313" s="2">
        <f t="shared" si="8"/>
        <v>77657</v>
      </c>
      <c r="H313" s="37">
        <f t="shared" si="9"/>
        <v>3.5999999999999997E-2</v>
      </c>
      <c r="I313" s="47" t="s">
        <v>869</v>
      </c>
      <c r="J313" s="77" t="s">
        <v>869</v>
      </c>
      <c r="K313" s="65" t="s">
        <v>869</v>
      </c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 s="1"/>
      <c r="BG313" s="1"/>
      <c r="BH313" s="1"/>
      <c r="BI313" s="1"/>
      <c r="BJ313" s="1"/>
      <c r="BK313" s="1"/>
      <c r="BL313" s="1"/>
      <c r="BM313" s="1"/>
      <c r="BN313" s="1"/>
      <c r="BO313" s="1"/>
    </row>
    <row r="314" spans="1:67" s="33" customFormat="1" x14ac:dyDescent="0.2">
      <c r="A314" s="66" t="s">
        <v>536</v>
      </c>
      <c r="B314" s="63" t="s">
        <v>537</v>
      </c>
      <c r="C314" s="63" t="s">
        <v>510</v>
      </c>
      <c r="D314" s="63" t="s">
        <v>538</v>
      </c>
      <c r="E314" s="57">
        <v>494612</v>
      </c>
      <c r="F314" s="57">
        <v>470565</v>
      </c>
      <c r="G314" s="2">
        <f t="shared" si="8"/>
        <v>-24047</v>
      </c>
      <c r="H314" s="37">
        <f t="shared" si="9"/>
        <v>-4.8599999999999997E-2</v>
      </c>
      <c r="I314" s="47" t="s">
        <v>869</v>
      </c>
      <c r="J314" s="77" t="s">
        <v>869</v>
      </c>
      <c r="K314" s="65" t="s">
        <v>869</v>
      </c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 s="1"/>
      <c r="BG314" s="1"/>
      <c r="BH314" s="1"/>
      <c r="BI314" s="1"/>
      <c r="BJ314" s="1"/>
      <c r="BK314" s="1"/>
      <c r="BL314" s="1"/>
      <c r="BM314" s="1"/>
      <c r="BN314" s="1"/>
      <c r="BO314" s="1"/>
    </row>
    <row r="315" spans="1:67" s="33" customFormat="1" x14ac:dyDescent="0.2">
      <c r="A315" s="66" t="s">
        <v>536</v>
      </c>
      <c r="B315" s="63" t="s">
        <v>537</v>
      </c>
      <c r="C315" s="63" t="s">
        <v>57</v>
      </c>
      <c r="D315" s="63" t="s">
        <v>539</v>
      </c>
      <c r="E315" s="57">
        <v>3384655</v>
      </c>
      <c r="F315" s="57">
        <v>3301789</v>
      </c>
      <c r="G315" s="2">
        <f t="shared" si="8"/>
        <v>-82866</v>
      </c>
      <c r="H315" s="37">
        <f t="shared" si="9"/>
        <v>-2.4500000000000001E-2</v>
      </c>
      <c r="I315" s="47" t="s">
        <v>869</v>
      </c>
      <c r="J315" s="77" t="s">
        <v>869</v>
      </c>
      <c r="K315" s="65" t="s">
        <v>869</v>
      </c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 s="1"/>
      <c r="BG315" s="1"/>
      <c r="BH315" s="1"/>
      <c r="BI315" s="1"/>
      <c r="BJ315" s="1"/>
      <c r="BK315" s="1"/>
      <c r="BL315" s="1"/>
      <c r="BM315" s="1"/>
      <c r="BN315" s="1"/>
      <c r="BO315" s="1"/>
    </row>
    <row r="316" spans="1:67" s="33" customFormat="1" x14ac:dyDescent="0.2">
      <c r="A316" s="66" t="s">
        <v>536</v>
      </c>
      <c r="B316" s="63" t="s">
        <v>537</v>
      </c>
      <c r="C316" s="63" t="s">
        <v>79</v>
      </c>
      <c r="D316" s="63" t="s">
        <v>540</v>
      </c>
      <c r="E316" s="57">
        <v>4510722</v>
      </c>
      <c r="F316" s="57">
        <v>4476220</v>
      </c>
      <c r="G316" s="2">
        <f t="shared" si="8"/>
        <v>-34502</v>
      </c>
      <c r="H316" s="37">
        <f t="shared" si="9"/>
        <v>-7.6E-3</v>
      </c>
      <c r="I316" s="47" t="s">
        <v>869</v>
      </c>
      <c r="J316" s="77" t="s">
        <v>869</v>
      </c>
      <c r="K316" s="65" t="s">
        <v>869</v>
      </c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 s="1"/>
      <c r="BG316" s="1"/>
      <c r="BH316" s="1"/>
      <c r="BI316" s="1"/>
      <c r="BJ316" s="1"/>
      <c r="BK316" s="1"/>
      <c r="BL316" s="1"/>
      <c r="BM316" s="1"/>
      <c r="BN316" s="1"/>
      <c r="BO316" s="1"/>
    </row>
    <row r="317" spans="1:67" s="33" customFormat="1" x14ac:dyDescent="0.2">
      <c r="A317" s="66" t="s">
        <v>536</v>
      </c>
      <c r="B317" s="63" t="s">
        <v>537</v>
      </c>
      <c r="C317" s="63" t="s">
        <v>59</v>
      </c>
      <c r="D317" s="63" t="s">
        <v>541</v>
      </c>
      <c r="E317" s="57">
        <v>1189361</v>
      </c>
      <c r="F317" s="57">
        <v>1255742</v>
      </c>
      <c r="G317" s="2">
        <f t="shared" si="8"/>
        <v>66381</v>
      </c>
      <c r="H317" s="37">
        <f t="shared" si="9"/>
        <v>5.5800000000000002E-2</v>
      </c>
      <c r="I317" s="47" t="s">
        <v>869</v>
      </c>
      <c r="J317" s="77" t="s">
        <v>869</v>
      </c>
      <c r="K317" s="65" t="s">
        <v>918</v>
      </c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 s="1"/>
      <c r="BG317" s="1"/>
      <c r="BH317" s="1"/>
      <c r="BI317" s="1"/>
      <c r="BJ317" s="1"/>
      <c r="BK317" s="1"/>
      <c r="BL317" s="1"/>
      <c r="BM317" s="1"/>
      <c r="BN317" s="1"/>
      <c r="BO317" s="1"/>
    </row>
    <row r="318" spans="1:67" s="33" customFormat="1" x14ac:dyDescent="0.2">
      <c r="A318" s="66" t="s">
        <v>536</v>
      </c>
      <c r="B318" s="63" t="s">
        <v>537</v>
      </c>
      <c r="C318" s="63" t="s">
        <v>215</v>
      </c>
      <c r="D318" s="63" t="s">
        <v>542</v>
      </c>
      <c r="E318" s="57">
        <v>3544171</v>
      </c>
      <c r="F318" s="57">
        <v>3524965</v>
      </c>
      <c r="G318" s="2">
        <f t="shared" si="8"/>
        <v>-19206</v>
      </c>
      <c r="H318" s="37">
        <f t="shared" si="9"/>
        <v>-5.4000000000000003E-3</v>
      </c>
      <c r="I318" s="47" t="s">
        <v>869</v>
      </c>
      <c r="J318" s="77" t="s">
        <v>869</v>
      </c>
      <c r="K318" s="65" t="s">
        <v>869</v>
      </c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 s="1"/>
      <c r="BG318" s="1"/>
      <c r="BH318" s="1"/>
      <c r="BI318" s="1"/>
      <c r="BJ318" s="1"/>
      <c r="BK318" s="1"/>
      <c r="BL318" s="1"/>
      <c r="BM318" s="1"/>
      <c r="BN318" s="1"/>
      <c r="BO318" s="1"/>
    </row>
    <row r="319" spans="1:67" s="33" customFormat="1" x14ac:dyDescent="0.2">
      <c r="A319" s="66" t="s">
        <v>536</v>
      </c>
      <c r="B319" s="63" t="s">
        <v>537</v>
      </c>
      <c r="C319" s="63" t="s">
        <v>95</v>
      </c>
      <c r="D319" s="63" t="s">
        <v>543</v>
      </c>
      <c r="E319" s="57">
        <v>20073591</v>
      </c>
      <c r="F319" s="57">
        <v>19979209</v>
      </c>
      <c r="G319" s="2">
        <f t="shared" si="8"/>
        <v>-94382</v>
      </c>
      <c r="H319" s="37">
        <f t="shared" si="9"/>
        <v>-4.7000000000000002E-3</v>
      </c>
      <c r="I319" s="47" t="s">
        <v>869</v>
      </c>
      <c r="J319" s="77" t="s">
        <v>869</v>
      </c>
      <c r="K319" s="65" t="s">
        <v>869</v>
      </c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 s="1"/>
      <c r="BG319" s="1"/>
      <c r="BH319" s="1"/>
      <c r="BI319" s="1"/>
      <c r="BJ319" s="1"/>
      <c r="BK319" s="1"/>
      <c r="BL319" s="1"/>
      <c r="BM319" s="1"/>
      <c r="BN319" s="1"/>
      <c r="BO319" s="1"/>
    </row>
    <row r="320" spans="1:67" s="33" customFormat="1" x14ac:dyDescent="0.2">
      <c r="A320" s="66" t="s">
        <v>536</v>
      </c>
      <c r="B320" s="63" t="s">
        <v>537</v>
      </c>
      <c r="C320" s="63" t="s">
        <v>193</v>
      </c>
      <c r="D320" s="63" t="s">
        <v>544</v>
      </c>
      <c r="E320" s="57">
        <v>6787986</v>
      </c>
      <c r="F320" s="57">
        <v>6779615</v>
      </c>
      <c r="G320" s="2">
        <f t="shared" si="8"/>
        <v>-8371</v>
      </c>
      <c r="H320" s="37">
        <f t="shared" si="9"/>
        <v>-1.1999999999999999E-3</v>
      </c>
      <c r="I320" s="47" t="s">
        <v>869</v>
      </c>
      <c r="J320" s="77" t="s">
        <v>869</v>
      </c>
      <c r="K320" s="65" t="s">
        <v>869</v>
      </c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 s="1"/>
      <c r="BG320" s="1"/>
      <c r="BH320" s="1"/>
      <c r="BI320" s="1"/>
      <c r="BJ320" s="1"/>
      <c r="BK320" s="1"/>
      <c r="BL320" s="1"/>
      <c r="BM320" s="1"/>
      <c r="BN320" s="1"/>
      <c r="BO320" s="1"/>
    </row>
    <row r="321" spans="1:67" s="33" customFormat="1" x14ac:dyDescent="0.2">
      <c r="A321" s="66" t="s">
        <v>536</v>
      </c>
      <c r="B321" s="63" t="s">
        <v>537</v>
      </c>
      <c r="C321" s="63" t="s">
        <v>28</v>
      </c>
      <c r="D321" s="63" t="s">
        <v>545</v>
      </c>
      <c r="E321" s="57">
        <v>790478</v>
      </c>
      <c r="F321" s="57">
        <v>785771</v>
      </c>
      <c r="G321" s="2">
        <f t="shared" si="8"/>
        <v>-4707</v>
      </c>
      <c r="H321" s="37">
        <f t="shared" si="9"/>
        <v>-6.0000000000000001E-3</v>
      </c>
      <c r="I321" s="47" t="s">
        <v>869</v>
      </c>
      <c r="J321" s="77" t="s">
        <v>869</v>
      </c>
      <c r="K321" s="65" t="s">
        <v>869</v>
      </c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 s="1"/>
      <c r="BG321" s="1"/>
      <c r="BH321" s="1"/>
      <c r="BI321" s="1"/>
      <c r="BJ321" s="1"/>
      <c r="BK321" s="1"/>
      <c r="BL321" s="1"/>
      <c r="BM321" s="1"/>
      <c r="BN321" s="1"/>
      <c r="BO321" s="1"/>
    </row>
    <row r="322" spans="1:67" s="33" customFormat="1" x14ac:dyDescent="0.2">
      <c r="A322" s="66" t="s">
        <v>536</v>
      </c>
      <c r="B322" s="63" t="s">
        <v>537</v>
      </c>
      <c r="C322" s="63" t="s">
        <v>147</v>
      </c>
      <c r="D322" s="63" t="s">
        <v>546</v>
      </c>
      <c r="E322" s="57">
        <v>3430021</v>
      </c>
      <c r="F322" s="57">
        <v>3509145</v>
      </c>
      <c r="G322" s="2">
        <f t="shared" si="8"/>
        <v>79124</v>
      </c>
      <c r="H322" s="37">
        <f t="shared" si="9"/>
        <v>2.3099999999999999E-2</v>
      </c>
      <c r="I322" s="47" t="s">
        <v>869</v>
      </c>
      <c r="J322" s="77" t="s">
        <v>869</v>
      </c>
      <c r="K322" s="65" t="s">
        <v>918</v>
      </c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 s="1"/>
      <c r="BG322" s="1"/>
      <c r="BH322" s="1"/>
      <c r="BI322" s="1"/>
      <c r="BJ322" s="1"/>
      <c r="BK322" s="1"/>
      <c r="BL322" s="1"/>
      <c r="BM322" s="1"/>
      <c r="BN322" s="1"/>
      <c r="BO322" s="1"/>
    </row>
    <row r="323" spans="1:67" s="33" customFormat="1" x14ac:dyDescent="0.2">
      <c r="A323" s="66" t="s">
        <v>536</v>
      </c>
      <c r="B323" s="63" t="s">
        <v>537</v>
      </c>
      <c r="C323" s="63" t="s">
        <v>547</v>
      </c>
      <c r="D323" s="63" t="s">
        <v>548</v>
      </c>
      <c r="E323" s="57">
        <v>2186549</v>
      </c>
      <c r="F323" s="57">
        <v>2150285</v>
      </c>
      <c r="G323" s="2">
        <f t="shared" si="8"/>
        <v>-36264</v>
      </c>
      <c r="H323" s="37">
        <f t="shared" si="9"/>
        <v>-1.66E-2</v>
      </c>
      <c r="I323" s="47" t="s">
        <v>869</v>
      </c>
      <c r="J323" s="77" t="s">
        <v>869</v>
      </c>
      <c r="K323" s="65" t="s">
        <v>869</v>
      </c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 s="1"/>
      <c r="BG323" s="1"/>
      <c r="BH323" s="1"/>
      <c r="BI323" s="1"/>
      <c r="BJ323" s="1"/>
      <c r="BK323" s="1"/>
      <c r="BL323" s="1"/>
      <c r="BM323" s="1"/>
      <c r="BN323" s="1"/>
      <c r="BO323" s="1"/>
    </row>
    <row r="324" spans="1:67" s="33" customFormat="1" x14ac:dyDescent="0.2">
      <c r="A324" s="66" t="s">
        <v>549</v>
      </c>
      <c r="B324" s="63" t="s">
        <v>550</v>
      </c>
      <c r="C324" s="63" t="s">
        <v>26</v>
      </c>
      <c r="D324" s="63" t="s">
        <v>551</v>
      </c>
      <c r="E324" s="57">
        <v>2403220</v>
      </c>
      <c r="F324" s="57">
        <v>2356432</v>
      </c>
      <c r="G324" s="2">
        <f t="shared" si="8"/>
        <v>-46788</v>
      </c>
      <c r="H324" s="37">
        <f t="shared" si="9"/>
        <v>-1.95E-2</v>
      </c>
      <c r="I324" s="47" t="s">
        <v>869</v>
      </c>
      <c r="J324" s="77" t="s">
        <v>869</v>
      </c>
      <c r="K324" s="65" t="s">
        <v>869</v>
      </c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 s="1"/>
      <c r="BG324" s="1"/>
      <c r="BH324" s="1"/>
      <c r="BI324" s="1"/>
      <c r="BJ324" s="1"/>
      <c r="BK324" s="1"/>
      <c r="BL324" s="1"/>
      <c r="BM324" s="1"/>
      <c r="BN324" s="1"/>
      <c r="BO324" s="1"/>
    </row>
    <row r="325" spans="1:67" s="33" customFormat="1" x14ac:dyDescent="0.2">
      <c r="A325" s="66" t="s">
        <v>549</v>
      </c>
      <c r="B325" s="63" t="s">
        <v>550</v>
      </c>
      <c r="C325" s="63" t="s">
        <v>57</v>
      </c>
      <c r="D325" s="63" t="s">
        <v>552</v>
      </c>
      <c r="E325" s="57">
        <v>13532.119999999999</v>
      </c>
      <c r="F325" s="57">
        <v>6089</v>
      </c>
      <c r="G325" s="2">
        <f t="shared" si="8"/>
        <v>-7443.119999999999</v>
      </c>
      <c r="H325" s="37">
        <f t="shared" si="9"/>
        <v>-0.55000000000000004</v>
      </c>
      <c r="I325" s="47" t="s">
        <v>918</v>
      </c>
      <c r="J325" s="77" t="s">
        <v>918</v>
      </c>
      <c r="K325" s="65" t="s">
        <v>869</v>
      </c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 s="1"/>
      <c r="BG325" s="1"/>
      <c r="BH325" s="1"/>
      <c r="BI325" s="1"/>
      <c r="BJ325" s="1"/>
      <c r="BK325" s="1"/>
      <c r="BL325" s="1"/>
      <c r="BM325" s="1"/>
      <c r="BN325" s="1"/>
      <c r="BO325" s="1"/>
    </row>
    <row r="326" spans="1:67" s="33" customFormat="1" x14ac:dyDescent="0.2">
      <c r="A326" s="66" t="s">
        <v>549</v>
      </c>
      <c r="B326" s="63" t="s">
        <v>550</v>
      </c>
      <c r="C326" s="63" t="s">
        <v>16</v>
      </c>
      <c r="D326" s="63" t="s">
        <v>553</v>
      </c>
      <c r="E326" s="57">
        <v>38108</v>
      </c>
      <c r="F326" s="57">
        <v>39387</v>
      </c>
      <c r="G326" s="2">
        <f t="shared" si="8"/>
        <v>1279</v>
      </c>
      <c r="H326" s="37">
        <f t="shared" si="9"/>
        <v>3.3599999999999998E-2</v>
      </c>
      <c r="I326" s="47" t="s">
        <v>918</v>
      </c>
      <c r="J326" s="77" t="s">
        <v>918</v>
      </c>
      <c r="K326" s="65" t="s">
        <v>869</v>
      </c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 s="1"/>
      <c r="BG326" s="1"/>
      <c r="BH326" s="1"/>
      <c r="BI326" s="1"/>
      <c r="BJ326" s="1"/>
      <c r="BK326" s="1"/>
      <c r="BL326" s="1"/>
      <c r="BM326" s="1"/>
      <c r="BN326" s="1"/>
      <c r="BO326" s="1"/>
    </row>
    <row r="327" spans="1:67" s="33" customFormat="1" x14ac:dyDescent="0.2">
      <c r="A327" s="66" t="s">
        <v>549</v>
      </c>
      <c r="B327" s="63" t="s">
        <v>550</v>
      </c>
      <c r="C327" s="63" t="s">
        <v>59</v>
      </c>
      <c r="D327" s="63" t="s">
        <v>554</v>
      </c>
      <c r="E327" s="57">
        <v>1383545</v>
      </c>
      <c r="F327" s="57">
        <v>1281893</v>
      </c>
      <c r="G327" s="2">
        <f t="shared" si="8"/>
        <v>-101652</v>
      </c>
      <c r="H327" s="37">
        <f t="shared" si="9"/>
        <v>-7.3499999999999996E-2</v>
      </c>
      <c r="I327" s="47" t="s">
        <v>869</v>
      </c>
      <c r="J327" s="77" t="s">
        <v>869</v>
      </c>
      <c r="K327" s="65" t="s">
        <v>869</v>
      </c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 s="1"/>
      <c r="BG327" s="1"/>
      <c r="BH327" s="1"/>
      <c r="BI327" s="1"/>
      <c r="BJ327" s="1"/>
      <c r="BK327" s="1"/>
      <c r="BL327" s="1"/>
      <c r="BM327" s="1"/>
      <c r="BN327" s="1"/>
      <c r="BO327" s="1"/>
    </row>
    <row r="328" spans="1:67" s="33" customFormat="1" x14ac:dyDescent="0.2">
      <c r="A328" s="66" t="s">
        <v>555</v>
      </c>
      <c r="B328" s="63" t="s">
        <v>556</v>
      </c>
      <c r="C328" s="63" t="s">
        <v>79</v>
      </c>
      <c r="D328" s="63" t="s">
        <v>557</v>
      </c>
      <c r="E328" s="57">
        <v>2811804</v>
      </c>
      <c r="F328" s="57">
        <v>2847188</v>
      </c>
      <c r="G328" s="2">
        <f t="shared" si="8"/>
        <v>35384</v>
      </c>
      <c r="H328" s="37">
        <f t="shared" si="9"/>
        <v>1.26E-2</v>
      </c>
      <c r="I328" s="47" t="s">
        <v>869</v>
      </c>
      <c r="J328" s="77" t="s">
        <v>869</v>
      </c>
      <c r="K328" s="65" t="s">
        <v>869</v>
      </c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 s="1"/>
      <c r="BG328" s="1"/>
      <c r="BH328" s="1"/>
      <c r="BI328" s="1"/>
      <c r="BJ328" s="1"/>
      <c r="BK328" s="1"/>
      <c r="BL328" s="1"/>
      <c r="BM328" s="1"/>
      <c r="BN328" s="1"/>
      <c r="BO328" s="1"/>
    </row>
    <row r="329" spans="1:67" s="33" customFormat="1" x14ac:dyDescent="0.2">
      <c r="A329" s="66" t="s">
        <v>555</v>
      </c>
      <c r="B329" s="63" t="s">
        <v>556</v>
      </c>
      <c r="C329" s="63" t="s">
        <v>84</v>
      </c>
      <c r="D329" s="63" t="s">
        <v>558</v>
      </c>
      <c r="E329" s="57">
        <v>3267432</v>
      </c>
      <c r="F329" s="57">
        <v>3261709</v>
      </c>
      <c r="G329" s="2">
        <f t="shared" si="8"/>
        <v>-5723</v>
      </c>
      <c r="H329" s="37">
        <f t="shared" si="9"/>
        <v>-1.8E-3</v>
      </c>
      <c r="I329" s="47" t="s">
        <v>869</v>
      </c>
      <c r="J329" s="77" t="s">
        <v>869</v>
      </c>
      <c r="K329" s="65" t="s">
        <v>869</v>
      </c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 s="1"/>
      <c r="BG329" s="1"/>
      <c r="BH329" s="1"/>
      <c r="BI329" s="1"/>
      <c r="BJ329" s="1"/>
      <c r="BK329" s="1"/>
      <c r="BL329" s="1"/>
      <c r="BM329" s="1"/>
      <c r="BN329" s="1"/>
      <c r="BO329" s="1"/>
    </row>
    <row r="330" spans="1:67" s="33" customFormat="1" x14ac:dyDescent="0.2">
      <c r="A330" s="66" t="s">
        <v>555</v>
      </c>
      <c r="B330" s="63" t="s">
        <v>556</v>
      </c>
      <c r="C330" s="63" t="s">
        <v>63</v>
      </c>
      <c r="D330" s="63" t="s">
        <v>559</v>
      </c>
      <c r="E330" s="57">
        <v>921078</v>
      </c>
      <c r="F330" s="57">
        <v>917072</v>
      </c>
      <c r="G330" s="2">
        <f t="shared" ref="G330:G393" si="10">SUM(F330-E330)</f>
        <v>-4006</v>
      </c>
      <c r="H330" s="37">
        <f t="shared" ref="H330:H393" si="11">ROUND(G330/E330,4)</f>
        <v>-4.3E-3</v>
      </c>
      <c r="I330" s="47" t="s">
        <v>869</v>
      </c>
      <c r="J330" s="77" t="s">
        <v>869</v>
      </c>
      <c r="K330" s="65" t="s">
        <v>869</v>
      </c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 s="1"/>
      <c r="BG330" s="1"/>
      <c r="BH330" s="1"/>
      <c r="BI330" s="1"/>
      <c r="BJ330" s="1"/>
      <c r="BK330" s="1"/>
      <c r="BL330" s="1"/>
      <c r="BM330" s="1"/>
      <c r="BN330" s="1"/>
      <c r="BO330" s="1"/>
    </row>
    <row r="331" spans="1:67" s="33" customFormat="1" x14ac:dyDescent="0.2">
      <c r="A331" s="66" t="s">
        <v>560</v>
      </c>
      <c r="B331" s="63" t="s">
        <v>561</v>
      </c>
      <c r="C331" s="63" t="s">
        <v>12</v>
      </c>
      <c r="D331" s="63" t="s">
        <v>562</v>
      </c>
      <c r="E331" s="57">
        <v>649032</v>
      </c>
      <c r="F331" s="57">
        <v>646189</v>
      </c>
      <c r="G331" s="2">
        <f t="shared" si="10"/>
        <v>-2843</v>
      </c>
      <c r="H331" s="37">
        <f t="shared" si="11"/>
        <v>-4.4000000000000003E-3</v>
      </c>
      <c r="I331" s="47" t="s">
        <v>869</v>
      </c>
      <c r="J331" s="77" t="s">
        <v>869</v>
      </c>
      <c r="K331" s="65" t="s">
        <v>869</v>
      </c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 s="1"/>
      <c r="BG331" s="1"/>
      <c r="BH331" s="1"/>
      <c r="BI331" s="1"/>
      <c r="BJ331" s="1"/>
      <c r="BK331" s="1"/>
      <c r="BL331" s="1"/>
      <c r="BM331" s="1"/>
      <c r="BN331" s="1"/>
      <c r="BO331" s="1"/>
    </row>
    <row r="332" spans="1:67" s="33" customFormat="1" x14ac:dyDescent="0.2">
      <c r="A332" s="66" t="s">
        <v>560</v>
      </c>
      <c r="B332" s="63" t="s">
        <v>561</v>
      </c>
      <c r="C332" s="63" t="s">
        <v>57</v>
      </c>
      <c r="D332" s="63" t="s">
        <v>563</v>
      </c>
      <c r="E332" s="57">
        <v>1081114</v>
      </c>
      <c r="F332" s="57">
        <v>1081330</v>
      </c>
      <c r="G332" s="2">
        <f t="shared" si="10"/>
        <v>216</v>
      </c>
      <c r="H332" s="37">
        <f t="shared" si="11"/>
        <v>2.0000000000000001E-4</v>
      </c>
      <c r="I332" s="47" t="s">
        <v>869</v>
      </c>
      <c r="J332" s="77" t="s">
        <v>869</v>
      </c>
      <c r="K332" s="65" t="s">
        <v>869</v>
      </c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 s="1"/>
      <c r="BG332" s="1"/>
      <c r="BH332" s="1"/>
      <c r="BI332" s="1"/>
      <c r="BJ332" s="1"/>
      <c r="BK332" s="1"/>
      <c r="BL332" s="1"/>
      <c r="BM332" s="1"/>
      <c r="BN332" s="1"/>
      <c r="BO332" s="1"/>
    </row>
    <row r="333" spans="1:67" s="33" customFormat="1" x14ac:dyDescent="0.2">
      <c r="A333" s="66" t="s">
        <v>560</v>
      </c>
      <c r="B333" s="63" t="s">
        <v>561</v>
      </c>
      <c r="C333" s="63" t="s">
        <v>369</v>
      </c>
      <c r="D333" s="63" t="s">
        <v>564</v>
      </c>
      <c r="E333" s="57">
        <v>673439</v>
      </c>
      <c r="F333" s="57">
        <v>631859</v>
      </c>
      <c r="G333" s="2">
        <f t="shared" si="10"/>
        <v>-41580</v>
      </c>
      <c r="H333" s="37">
        <f t="shared" si="11"/>
        <v>-6.1699999999999998E-2</v>
      </c>
      <c r="I333" s="47" t="s">
        <v>869</v>
      </c>
      <c r="J333" s="77" t="s">
        <v>869</v>
      </c>
      <c r="K333" s="65" t="s">
        <v>869</v>
      </c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 s="1"/>
      <c r="BG333" s="1"/>
      <c r="BH333" s="1"/>
      <c r="BI333" s="1"/>
      <c r="BJ333" s="1"/>
      <c r="BK333" s="1"/>
      <c r="BL333" s="1"/>
      <c r="BM333" s="1"/>
      <c r="BN333" s="1"/>
      <c r="BO333" s="1"/>
    </row>
    <row r="334" spans="1:67" s="33" customFormat="1" x14ac:dyDescent="0.2">
      <c r="A334" s="66" t="s">
        <v>560</v>
      </c>
      <c r="B334" s="63" t="s">
        <v>561</v>
      </c>
      <c r="C334" s="63" t="s">
        <v>43</v>
      </c>
      <c r="D334" s="63" t="s">
        <v>565</v>
      </c>
      <c r="E334" s="57">
        <v>3416449</v>
      </c>
      <c r="F334" s="57">
        <v>3399652</v>
      </c>
      <c r="G334" s="2">
        <f t="shared" si="10"/>
        <v>-16797</v>
      </c>
      <c r="H334" s="37">
        <f t="shared" si="11"/>
        <v>-4.8999999999999998E-3</v>
      </c>
      <c r="I334" s="47" t="s">
        <v>869</v>
      </c>
      <c r="J334" s="77" t="s">
        <v>869</v>
      </c>
      <c r="K334" s="65" t="s">
        <v>869</v>
      </c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 s="1"/>
      <c r="BG334" s="1"/>
      <c r="BH334" s="1"/>
      <c r="BI334" s="1"/>
      <c r="BJ334" s="1"/>
      <c r="BK334" s="1"/>
      <c r="BL334" s="1"/>
      <c r="BM334" s="1"/>
      <c r="BN334" s="1"/>
      <c r="BO334" s="1"/>
    </row>
    <row r="335" spans="1:67" s="33" customFormat="1" x14ac:dyDescent="0.2">
      <c r="A335" s="66" t="s">
        <v>560</v>
      </c>
      <c r="B335" s="63" t="s">
        <v>561</v>
      </c>
      <c r="C335" s="63" t="s">
        <v>61</v>
      </c>
      <c r="D335" s="63" t="s">
        <v>566</v>
      </c>
      <c r="E335" s="57">
        <v>1759056</v>
      </c>
      <c r="F335" s="57">
        <v>1832881</v>
      </c>
      <c r="G335" s="2">
        <f t="shared" si="10"/>
        <v>73825</v>
      </c>
      <c r="H335" s="37">
        <f t="shared" si="11"/>
        <v>4.2000000000000003E-2</v>
      </c>
      <c r="I335" s="47" t="s">
        <v>869</v>
      </c>
      <c r="J335" s="77" t="s">
        <v>869</v>
      </c>
      <c r="K335" s="65" t="s">
        <v>918</v>
      </c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 s="1"/>
      <c r="BG335" s="1"/>
      <c r="BH335" s="1"/>
      <c r="BI335" s="1"/>
      <c r="BJ335" s="1"/>
      <c r="BK335" s="1"/>
      <c r="BL335" s="1"/>
      <c r="BM335" s="1"/>
      <c r="BN335" s="1"/>
      <c r="BO335" s="1"/>
    </row>
    <row r="336" spans="1:67" s="33" customFormat="1" x14ac:dyDescent="0.2">
      <c r="A336" s="66" t="s">
        <v>560</v>
      </c>
      <c r="B336" s="63" t="s">
        <v>561</v>
      </c>
      <c r="C336" s="63" t="s">
        <v>333</v>
      </c>
      <c r="D336" s="63" t="s">
        <v>567</v>
      </c>
      <c r="E336" s="57">
        <v>789062</v>
      </c>
      <c r="F336" s="57">
        <v>770550</v>
      </c>
      <c r="G336" s="2">
        <f t="shared" si="10"/>
        <v>-18512</v>
      </c>
      <c r="H336" s="37">
        <f t="shared" si="11"/>
        <v>-2.35E-2</v>
      </c>
      <c r="I336" s="47" t="s">
        <v>869</v>
      </c>
      <c r="J336" s="77" t="s">
        <v>869</v>
      </c>
      <c r="K336" s="65" t="s">
        <v>869</v>
      </c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 s="1"/>
      <c r="BG336" s="1"/>
      <c r="BH336" s="1"/>
      <c r="BI336" s="1"/>
      <c r="BJ336" s="1"/>
      <c r="BK336" s="1"/>
      <c r="BL336" s="1"/>
      <c r="BM336" s="1"/>
      <c r="BN336" s="1"/>
      <c r="BO336" s="1"/>
    </row>
    <row r="337" spans="1:67" s="33" customFormat="1" x14ac:dyDescent="0.2">
      <c r="A337" s="66" t="s">
        <v>568</v>
      </c>
      <c r="B337" s="63" t="s">
        <v>569</v>
      </c>
      <c r="C337" s="63" t="s">
        <v>12</v>
      </c>
      <c r="D337" s="63" t="s">
        <v>570</v>
      </c>
      <c r="E337" s="57">
        <v>20366</v>
      </c>
      <c r="F337" s="57">
        <v>19541</v>
      </c>
      <c r="G337" s="2">
        <f t="shared" si="10"/>
        <v>-825</v>
      </c>
      <c r="H337" s="37">
        <f t="shared" si="11"/>
        <v>-4.0500000000000001E-2</v>
      </c>
      <c r="I337" s="47" t="s">
        <v>918</v>
      </c>
      <c r="J337" s="77" t="s">
        <v>918</v>
      </c>
      <c r="K337" s="65" t="s">
        <v>869</v>
      </c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 s="1"/>
      <c r="BG337" s="1"/>
      <c r="BH337" s="1"/>
      <c r="BI337" s="1"/>
      <c r="BJ337" s="1"/>
      <c r="BK337" s="1"/>
      <c r="BL337" s="1"/>
      <c r="BM337" s="1"/>
      <c r="BN337" s="1"/>
      <c r="BO337" s="1"/>
    </row>
    <row r="338" spans="1:67" s="33" customFormat="1" x14ac:dyDescent="0.2">
      <c r="A338" s="66" t="s">
        <v>568</v>
      </c>
      <c r="B338" s="63" t="s">
        <v>569</v>
      </c>
      <c r="C338" s="63" t="s">
        <v>571</v>
      </c>
      <c r="D338" s="63" t="s">
        <v>572</v>
      </c>
      <c r="E338" s="57">
        <v>1505486</v>
      </c>
      <c r="F338" s="57">
        <v>1535143</v>
      </c>
      <c r="G338" s="2">
        <f t="shared" si="10"/>
        <v>29657</v>
      </c>
      <c r="H338" s="37">
        <f t="shared" si="11"/>
        <v>1.9699999999999999E-2</v>
      </c>
      <c r="I338" s="47" t="s">
        <v>869</v>
      </c>
      <c r="J338" s="77" t="s">
        <v>869</v>
      </c>
      <c r="K338" s="65" t="s">
        <v>869</v>
      </c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 s="1"/>
      <c r="BG338" s="1"/>
      <c r="BH338" s="1"/>
      <c r="BI338" s="1"/>
      <c r="BJ338" s="1"/>
      <c r="BK338" s="1"/>
      <c r="BL338" s="1"/>
      <c r="BM338" s="1"/>
      <c r="BN338" s="1"/>
      <c r="BO338" s="1"/>
    </row>
    <row r="339" spans="1:67" s="33" customFormat="1" x14ac:dyDescent="0.2">
      <c r="A339" s="66" t="s">
        <v>568</v>
      </c>
      <c r="B339" s="63" t="s">
        <v>569</v>
      </c>
      <c r="C339" s="63" t="s">
        <v>573</v>
      </c>
      <c r="D339" s="63" t="s">
        <v>574</v>
      </c>
      <c r="E339" s="57">
        <v>1696408</v>
      </c>
      <c r="F339" s="57">
        <v>1703210</v>
      </c>
      <c r="G339" s="2">
        <f t="shared" si="10"/>
        <v>6802</v>
      </c>
      <c r="H339" s="37">
        <f t="shared" si="11"/>
        <v>4.0000000000000001E-3</v>
      </c>
      <c r="I339" s="47" t="s">
        <v>869</v>
      </c>
      <c r="J339" s="77" t="s">
        <v>869</v>
      </c>
      <c r="K339" s="65" t="s">
        <v>869</v>
      </c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 s="1"/>
      <c r="BG339" s="1"/>
      <c r="BH339" s="1"/>
      <c r="BI339" s="1"/>
      <c r="BJ339" s="1"/>
      <c r="BK339" s="1"/>
      <c r="BL339" s="1"/>
      <c r="BM339" s="1"/>
      <c r="BN339" s="1"/>
      <c r="BO339" s="1"/>
    </row>
    <row r="340" spans="1:67" s="33" customFormat="1" x14ac:dyDescent="0.2">
      <c r="A340" s="66" t="s">
        <v>568</v>
      </c>
      <c r="B340" s="63" t="s">
        <v>569</v>
      </c>
      <c r="C340" s="63" t="s">
        <v>575</v>
      </c>
      <c r="D340" s="63" t="s">
        <v>576</v>
      </c>
      <c r="E340" s="57">
        <v>2771360</v>
      </c>
      <c r="F340" s="57">
        <v>2781503</v>
      </c>
      <c r="G340" s="2">
        <f t="shared" si="10"/>
        <v>10143</v>
      </c>
      <c r="H340" s="37">
        <f t="shared" si="11"/>
        <v>3.7000000000000002E-3</v>
      </c>
      <c r="I340" s="47" t="s">
        <v>869</v>
      </c>
      <c r="J340" s="77" t="s">
        <v>869</v>
      </c>
      <c r="K340" s="65" t="s">
        <v>869</v>
      </c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 s="1"/>
      <c r="BG340" s="1"/>
      <c r="BH340" s="1"/>
      <c r="BI340" s="1"/>
      <c r="BJ340" s="1"/>
      <c r="BK340" s="1"/>
      <c r="BL340" s="1"/>
      <c r="BM340" s="1"/>
      <c r="BN340" s="1"/>
      <c r="BO340" s="1"/>
    </row>
    <row r="341" spans="1:67" s="33" customFormat="1" x14ac:dyDescent="0.2">
      <c r="A341" s="66" t="s">
        <v>568</v>
      </c>
      <c r="B341" s="63" t="s">
        <v>569</v>
      </c>
      <c r="C341" s="63" t="s">
        <v>577</v>
      </c>
      <c r="D341" s="63" t="s">
        <v>578</v>
      </c>
      <c r="E341" s="57">
        <v>1842050</v>
      </c>
      <c r="F341" s="57">
        <v>1849435</v>
      </c>
      <c r="G341" s="2">
        <f t="shared" si="10"/>
        <v>7385</v>
      </c>
      <c r="H341" s="37">
        <f t="shared" si="11"/>
        <v>4.0000000000000001E-3</v>
      </c>
      <c r="I341" s="47" t="s">
        <v>869</v>
      </c>
      <c r="J341" s="77" t="s">
        <v>869</v>
      </c>
      <c r="K341" s="65" t="s">
        <v>869</v>
      </c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 s="1"/>
      <c r="BG341" s="1"/>
      <c r="BH341" s="1"/>
      <c r="BI341" s="1"/>
      <c r="BJ341" s="1"/>
      <c r="BK341" s="1"/>
      <c r="BL341" s="1"/>
      <c r="BM341" s="1"/>
      <c r="BN341" s="1"/>
      <c r="BO341" s="1"/>
    </row>
    <row r="342" spans="1:67" s="33" customFormat="1" x14ac:dyDescent="0.2">
      <c r="A342" s="66" t="s">
        <v>568</v>
      </c>
      <c r="B342" s="63" t="s">
        <v>569</v>
      </c>
      <c r="C342" s="63" t="s">
        <v>580</v>
      </c>
      <c r="D342" s="63" t="s">
        <v>581</v>
      </c>
      <c r="E342" s="57">
        <v>2473451</v>
      </c>
      <c r="F342" s="57">
        <v>2483367</v>
      </c>
      <c r="G342" s="2">
        <f t="shared" si="10"/>
        <v>9916</v>
      </c>
      <c r="H342" s="37">
        <f t="shared" si="11"/>
        <v>4.0000000000000001E-3</v>
      </c>
      <c r="I342" s="47" t="s">
        <v>869</v>
      </c>
      <c r="J342" s="77" t="s">
        <v>869</v>
      </c>
      <c r="K342" s="65" t="s">
        <v>869</v>
      </c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 s="1"/>
      <c r="BG342" s="1"/>
      <c r="BH342" s="1"/>
      <c r="BI342" s="1"/>
      <c r="BJ342" s="1"/>
      <c r="BK342" s="1"/>
      <c r="BL342" s="1"/>
      <c r="BM342" s="1"/>
      <c r="BN342" s="1"/>
      <c r="BO342" s="1"/>
    </row>
    <row r="343" spans="1:67" s="33" customFormat="1" x14ac:dyDescent="0.2">
      <c r="A343" s="66" t="s">
        <v>568</v>
      </c>
      <c r="B343" s="63" t="s">
        <v>569</v>
      </c>
      <c r="C343" s="63" t="s">
        <v>582</v>
      </c>
      <c r="D343" s="63" t="s">
        <v>583</v>
      </c>
      <c r="E343" s="57">
        <v>1973364</v>
      </c>
      <c r="F343" s="57">
        <v>1980666</v>
      </c>
      <c r="G343" s="2">
        <f t="shared" si="10"/>
        <v>7302</v>
      </c>
      <c r="H343" s="37">
        <f t="shared" si="11"/>
        <v>3.7000000000000002E-3</v>
      </c>
      <c r="I343" s="47" t="s">
        <v>869</v>
      </c>
      <c r="J343" s="77" t="s">
        <v>869</v>
      </c>
      <c r="K343" s="65" t="s">
        <v>869</v>
      </c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 s="1"/>
      <c r="BG343" s="1"/>
      <c r="BH343" s="1"/>
      <c r="BI343" s="1"/>
      <c r="BJ343" s="1"/>
      <c r="BK343" s="1"/>
      <c r="BL343" s="1"/>
      <c r="BM343" s="1"/>
      <c r="BN343" s="1"/>
      <c r="BO343" s="1"/>
    </row>
    <row r="344" spans="1:67" s="33" customFormat="1" x14ac:dyDescent="0.2">
      <c r="A344" s="66" t="s">
        <v>568</v>
      </c>
      <c r="B344" s="63" t="s">
        <v>569</v>
      </c>
      <c r="C344" s="63" t="s">
        <v>584</v>
      </c>
      <c r="D344" s="63" t="s">
        <v>585</v>
      </c>
      <c r="E344" s="57">
        <v>1827473</v>
      </c>
      <c r="F344" s="57">
        <v>2199196</v>
      </c>
      <c r="G344" s="2">
        <f t="shared" si="10"/>
        <v>371723</v>
      </c>
      <c r="H344" s="37">
        <f t="shared" si="11"/>
        <v>0.2034</v>
      </c>
      <c r="I344" s="47" t="s">
        <v>869</v>
      </c>
      <c r="J344" s="77" t="s">
        <v>869</v>
      </c>
      <c r="K344" s="65" t="s">
        <v>918</v>
      </c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 s="1"/>
      <c r="BG344" s="1"/>
      <c r="BH344" s="1"/>
      <c r="BI344" s="1"/>
      <c r="BJ344" s="1"/>
      <c r="BK344" s="1"/>
      <c r="BL344" s="1"/>
      <c r="BM344" s="1"/>
      <c r="BN344" s="1"/>
      <c r="BO344" s="1"/>
    </row>
    <row r="345" spans="1:67" s="33" customFormat="1" x14ac:dyDescent="0.2">
      <c r="A345" s="66" t="s">
        <v>568</v>
      </c>
      <c r="B345" s="63" t="s">
        <v>569</v>
      </c>
      <c r="C345" s="63" t="s">
        <v>881</v>
      </c>
      <c r="D345" s="63" t="s">
        <v>900</v>
      </c>
      <c r="E345" s="57">
        <v>18926135</v>
      </c>
      <c r="F345" s="57">
        <v>19698792</v>
      </c>
      <c r="G345" s="2">
        <f t="shared" si="10"/>
        <v>772657</v>
      </c>
      <c r="H345" s="37">
        <f t="shared" si="11"/>
        <v>4.0800000000000003E-2</v>
      </c>
      <c r="I345" s="47" t="s">
        <v>869</v>
      </c>
      <c r="J345" s="77" t="s">
        <v>869</v>
      </c>
      <c r="K345" s="65" t="s">
        <v>918</v>
      </c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 s="1"/>
      <c r="BG345" s="1"/>
      <c r="BH345" s="1"/>
      <c r="BI345" s="1"/>
      <c r="BJ345" s="1"/>
      <c r="BK345" s="1"/>
      <c r="BL345" s="1"/>
      <c r="BM345" s="1"/>
      <c r="BN345" s="1"/>
      <c r="BO345" s="1"/>
    </row>
    <row r="346" spans="1:67" s="33" customFormat="1" x14ac:dyDescent="0.2">
      <c r="A346" s="66" t="s">
        <v>568</v>
      </c>
      <c r="B346" s="63" t="s">
        <v>569</v>
      </c>
      <c r="C346" s="63" t="s">
        <v>882</v>
      </c>
      <c r="D346" s="63" t="s">
        <v>901</v>
      </c>
      <c r="E346" s="57">
        <v>4462751</v>
      </c>
      <c r="F346" s="57">
        <v>6096550</v>
      </c>
      <c r="G346" s="2">
        <f t="shared" si="10"/>
        <v>1633799</v>
      </c>
      <c r="H346" s="37">
        <f t="shared" si="11"/>
        <v>0.36609999999999998</v>
      </c>
      <c r="I346" s="47" t="s">
        <v>869</v>
      </c>
      <c r="J346" s="77" t="s">
        <v>869</v>
      </c>
      <c r="K346" s="65" t="s">
        <v>918</v>
      </c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 s="1"/>
      <c r="BG346" s="1"/>
      <c r="BH346" s="1"/>
      <c r="BI346" s="1"/>
      <c r="BJ346" s="1"/>
      <c r="BK346" s="1"/>
      <c r="BL346" s="1"/>
      <c r="BM346" s="1"/>
      <c r="BN346" s="1"/>
      <c r="BO346" s="1"/>
    </row>
    <row r="347" spans="1:67" s="33" customFormat="1" x14ac:dyDescent="0.2">
      <c r="A347" s="66" t="s">
        <v>568</v>
      </c>
      <c r="B347" s="63" t="s">
        <v>569</v>
      </c>
      <c r="C347" s="63" t="s">
        <v>588</v>
      </c>
      <c r="D347" s="63" t="s">
        <v>589</v>
      </c>
      <c r="E347" s="57">
        <v>5490082</v>
      </c>
      <c r="F347" s="57">
        <v>5695596</v>
      </c>
      <c r="G347" s="2">
        <f t="shared" si="10"/>
        <v>205514</v>
      </c>
      <c r="H347" s="37">
        <f t="shared" si="11"/>
        <v>3.7400000000000003E-2</v>
      </c>
      <c r="I347" s="47" t="s">
        <v>869</v>
      </c>
      <c r="J347" s="77" t="s">
        <v>869</v>
      </c>
      <c r="K347" s="65" t="s">
        <v>918</v>
      </c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 s="1"/>
      <c r="BG347" s="1"/>
      <c r="BH347" s="1"/>
      <c r="BI347" s="1"/>
      <c r="BJ347" s="1"/>
      <c r="BK347" s="1"/>
      <c r="BL347" s="1"/>
      <c r="BM347" s="1"/>
      <c r="BN347" s="1"/>
      <c r="BO347" s="1"/>
    </row>
    <row r="348" spans="1:67" s="33" customFormat="1" x14ac:dyDescent="0.2">
      <c r="A348" s="66" t="s">
        <v>568</v>
      </c>
      <c r="B348" s="63" t="s">
        <v>569</v>
      </c>
      <c r="C348" s="63" t="s">
        <v>590</v>
      </c>
      <c r="D348" s="63" t="s">
        <v>591</v>
      </c>
      <c r="E348" s="57">
        <v>2604515</v>
      </c>
      <c r="F348" s="57">
        <v>2888340</v>
      </c>
      <c r="G348" s="2">
        <f t="shared" si="10"/>
        <v>283825</v>
      </c>
      <c r="H348" s="37">
        <f t="shared" si="11"/>
        <v>0.109</v>
      </c>
      <c r="I348" s="47" t="s">
        <v>869</v>
      </c>
      <c r="J348" s="77" t="s">
        <v>869</v>
      </c>
      <c r="K348" s="65" t="s">
        <v>918</v>
      </c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 s="1"/>
      <c r="BG348" s="1"/>
      <c r="BH348" s="1"/>
      <c r="BI348" s="1"/>
      <c r="BJ348" s="1"/>
      <c r="BK348" s="1"/>
      <c r="BL348" s="1"/>
      <c r="BM348" s="1"/>
      <c r="BN348" s="1"/>
      <c r="BO348" s="1"/>
    </row>
    <row r="349" spans="1:67" s="33" customFormat="1" x14ac:dyDescent="0.2">
      <c r="A349" s="66" t="s">
        <v>568</v>
      </c>
      <c r="B349" s="63" t="s">
        <v>569</v>
      </c>
      <c r="C349" s="63" t="s">
        <v>883</v>
      </c>
      <c r="D349" s="63" t="s">
        <v>902</v>
      </c>
      <c r="E349" s="57">
        <v>26262856</v>
      </c>
      <c r="F349" s="57">
        <v>40822945</v>
      </c>
      <c r="G349" s="2">
        <f t="shared" si="10"/>
        <v>14560089</v>
      </c>
      <c r="H349" s="37">
        <f t="shared" si="11"/>
        <v>0.5544</v>
      </c>
      <c r="I349" s="47" t="s">
        <v>869</v>
      </c>
      <c r="J349" s="77" t="s">
        <v>869</v>
      </c>
      <c r="K349" s="65" t="s">
        <v>918</v>
      </c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 s="1"/>
      <c r="BG349" s="1"/>
      <c r="BH349" s="1"/>
      <c r="BI349" s="1"/>
      <c r="BJ349" s="1"/>
      <c r="BK349" s="1"/>
      <c r="BL349" s="1"/>
      <c r="BM349" s="1"/>
      <c r="BN349" s="1"/>
      <c r="BO349" s="1"/>
    </row>
    <row r="350" spans="1:67" s="33" customFormat="1" x14ac:dyDescent="0.2">
      <c r="A350" s="66" t="s">
        <v>568</v>
      </c>
      <c r="B350" s="63" t="s">
        <v>569</v>
      </c>
      <c r="C350" s="63" t="s">
        <v>26</v>
      </c>
      <c r="D350" s="63" t="s">
        <v>592</v>
      </c>
      <c r="E350" s="57">
        <v>63145699</v>
      </c>
      <c r="F350" s="57">
        <v>62551457</v>
      </c>
      <c r="G350" s="2">
        <f t="shared" si="10"/>
        <v>-594242</v>
      </c>
      <c r="H350" s="37">
        <f t="shared" si="11"/>
        <v>-9.4000000000000004E-3</v>
      </c>
      <c r="I350" s="47" t="s">
        <v>869</v>
      </c>
      <c r="J350" s="77" t="s">
        <v>869</v>
      </c>
      <c r="K350" s="65" t="s">
        <v>869</v>
      </c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 s="1"/>
      <c r="BG350" s="1"/>
      <c r="BH350" s="1"/>
      <c r="BI350" s="1"/>
      <c r="BJ350" s="1"/>
      <c r="BK350" s="1"/>
      <c r="BL350" s="1"/>
      <c r="BM350" s="1"/>
      <c r="BN350" s="1"/>
      <c r="BO350" s="1"/>
    </row>
    <row r="351" spans="1:67" s="33" customFormat="1" x14ac:dyDescent="0.2">
      <c r="A351" s="66" t="s">
        <v>568</v>
      </c>
      <c r="B351" s="63" t="s">
        <v>569</v>
      </c>
      <c r="C351" s="63" t="s">
        <v>79</v>
      </c>
      <c r="D351" s="63" t="s">
        <v>593</v>
      </c>
      <c r="E351" s="57">
        <v>240867</v>
      </c>
      <c r="F351" s="57">
        <v>209426</v>
      </c>
      <c r="G351" s="2">
        <f t="shared" si="10"/>
        <v>-31441</v>
      </c>
      <c r="H351" s="37">
        <f t="shared" si="11"/>
        <v>-0.1305</v>
      </c>
      <c r="I351" s="47" t="s">
        <v>918</v>
      </c>
      <c r="J351" s="77" t="s">
        <v>869</v>
      </c>
      <c r="K351" s="65" t="s">
        <v>869</v>
      </c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 s="1"/>
      <c r="BG351" s="1"/>
      <c r="BH351" s="1"/>
      <c r="BI351" s="1"/>
      <c r="BJ351" s="1"/>
      <c r="BK351" s="1"/>
      <c r="BL351" s="1"/>
      <c r="BM351" s="1"/>
      <c r="BN351" s="1"/>
      <c r="BO351" s="1"/>
    </row>
    <row r="352" spans="1:67" s="33" customFormat="1" x14ac:dyDescent="0.2">
      <c r="A352" s="66" t="s">
        <v>568</v>
      </c>
      <c r="B352" s="63" t="s">
        <v>569</v>
      </c>
      <c r="C352" s="63" t="s">
        <v>16</v>
      </c>
      <c r="D352" s="63" t="s">
        <v>594</v>
      </c>
      <c r="E352" s="57">
        <v>17744373</v>
      </c>
      <c r="F352" s="57">
        <v>17443904</v>
      </c>
      <c r="G352" s="2">
        <f t="shared" si="10"/>
        <v>-300469</v>
      </c>
      <c r="H352" s="37">
        <f t="shared" si="11"/>
        <v>-1.6899999999999998E-2</v>
      </c>
      <c r="I352" s="47" t="s">
        <v>869</v>
      </c>
      <c r="J352" s="77" t="s">
        <v>869</v>
      </c>
      <c r="K352" s="65" t="s">
        <v>869</v>
      </c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 s="1"/>
      <c r="BG352" s="1"/>
      <c r="BH352" s="1"/>
      <c r="BI352" s="1"/>
      <c r="BJ352" s="1"/>
      <c r="BK352" s="1"/>
      <c r="BL352" s="1"/>
      <c r="BM352" s="1"/>
      <c r="BN352" s="1"/>
      <c r="BO352" s="1"/>
    </row>
    <row r="353" spans="1:67" s="33" customFormat="1" x14ac:dyDescent="0.2">
      <c r="A353" s="66" t="s">
        <v>568</v>
      </c>
      <c r="B353" s="63" t="s">
        <v>569</v>
      </c>
      <c r="C353" s="63" t="s">
        <v>59</v>
      </c>
      <c r="D353" s="63" t="s">
        <v>595</v>
      </c>
      <c r="E353" s="57">
        <v>11492880</v>
      </c>
      <c r="F353" s="57">
        <v>12547973</v>
      </c>
      <c r="G353" s="2">
        <f t="shared" si="10"/>
        <v>1055093</v>
      </c>
      <c r="H353" s="37">
        <f t="shared" si="11"/>
        <v>9.1800000000000007E-2</v>
      </c>
      <c r="I353" s="47" t="s">
        <v>869</v>
      </c>
      <c r="J353" s="77" t="s">
        <v>869</v>
      </c>
      <c r="K353" s="65" t="s">
        <v>918</v>
      </c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 s="1"/>
      <c r="BG353" s="1"/>
      <c r="BH353" s="1"/>
      <c r="BI353" s="1"/>
      <c r="BJ353" s="1"/>
      <c r="BK353" s="1"/>
      <c r="BL353" s="1"/>
      <c r="BM353" s="1"/>
      <c r="BN353" s="1"/>
      <c r="BO353" s="1"/>
    </row>
    <row r="354" spans="1:67" s="33" customFormat="1" x14ac:dyDescent="0.2">
      <c r="A354" s="66" t="s">
        <v>568</v>
      </c>
      <c r="B354" s="63" t="s">
        <v>569</v>
      </c>
      <c r="C354" s="63" t="s">
        <v>37</v>
      </c>
      <c r="D354" s="63" t="s">
        <v>596</v>
      </c>
      <c r="E354" s="57">
        <v>7802892</v>
      </c>
      <c r="F354" s="57">
        <v>7778532</v>
      </c>
      <c r="G354" s="2">
        <f t="shared" si="10"/>
        <v>-24360</v>
      </c>
      <c r="H354" s="37">
        <f t="shared" si="11"/>
        <v>-3.0999999999999999E-3</v>
      </c>
      <c r="I354" s="47" t="s">
        <v>869</v>
      </c>
      <c r="J354" s="77" t="s">
        <v>869</v>
      </c>
      <c r="K354" s="65" t="s">
        <v>869</v>
      </c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 s="1"/>
      <c r="BG354" s="1"/>
      <c r="BH354" s="1"/>
      <c r="BI354" s="1"/>
      <c r="BJ354" s="1"/>
      <c r="BK354" s="1"/>
      <c r="BL354" s="1"/>
      <c r="BM354" s="1"/>
      <c r="BN354" s="1"/>
      <c r="BO354" s="1"/>
    </row>
    <row r="355" spans="1:67" s="33" customFormat="1" x14ac:dyDescent="0.2">
      <c r="A355" s="66" t="s">
        <v>568</v>
      </c>
      <c r="B355" s="63" t="s">
        <v>569</v>
      </c>
      <c r="C355" s="63" t="s">
        <v>67</v>
      </c>
      <c r="D355" s="63" t="s">
        <v>597</v>
      </c>
      <c r="E355" s="57">
        <v>3591078</v>
      </c>
      <c r="F355" s="57">
        <v>3502236</v>
      </c>
      <c r="G355" s="2">
        <f t="shared" si="10"/>
        <v>-88842</v>
      </c>
      <c r="H355" s="37">
        <f t="shared" si="11"/>
        <v>-2.47E-2</v>
      </c>
      <c r="I355" s="47" t="s">
        <v>869</v>
      </c>
      <c r="J355" s="77" t="s">
        <v>869</v>
      </c>
      <c r="K355" s="65" t="s">
        <v>869</v>
      </c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 s="1"/>
      <c r="BG355" s="1"/>
      <c r="BH355" s="1"/>
      <c r="BI355" s="1"/>
      <c r="BJ355" s="1"/>
      <c r="BK355" s="1"/>
      <c r="BL355" s="1"/>
      <c r="BM355" s="1"/>
      <c r="BN355" s="1"/>
      <c r="BO355" s="1"/>
    </row>
    <row r="356" spans="1:67" s="33" customFormat="1" x14ac:dyDescent="0.2">
      <c r="A356" s="66" t="s">
        <v>568</v>
      </c>
      <c r="B356" s="63" t="s">
        <v>569</v>
      </c>
      <c r="C356" s="63" t="s">
        <v>93</v>
      </c>
      <c r="D356" s="63" t="s">
        <v>598</v>
      </c>
      <c r="E356" s="57">
        <v>39420069</v>
      </c>
      <c r="F356" s="57">
        <v>39681934</v>
      </c>
      <c r="G356" s="2">
        <f t="shared" si="10"/>
        <v>261865</v>
      </c>
      <c r="H356" s="37">
        <f t="shared" si="11"/>
        <v>6.6E-3</v>
      </c>
      <c r="I356" s="47" t="s">
        <v>869</v>
      </c>
      <c r="J356" s="77" t="s">
        <v>869</v>
      </c>
      <c r="K356" s="65" t="s">
        <v>918</v>
      </c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 s="1"/>
      <c r="BG356" s="1"/>
      <c r="BH356" s="1"/>
      <c r="BI356" s="1"/>
      <c r="BJ356" s="1"/>
      <c r="BK356" s="1"/>
      <c r="BL356" s="1"/>
      <c r="BM356" s="1"/>
      <c r="BN356" s="1"/>
      <c r="BO356" s="1"/>
    </row>
    <row r="357" spans="1:67" s="33" customFormat="1" x14ac:dyDescent="0.2">
      <c r="A357" s="66" t="s">
        <v>568</v>
      </c>
      <c r="B357" s="63" t="s">
        <v>569</v>
      </c>
      <c r="C357" s="63" t="s">
        <v>356</v>
      </c>
      <c r="D357" s="63" t="s">
        <v>599</v>
      </c>
      <c r="E357" s="57">
        <v>2640796</v>
      </c>
      <c r="F357" s="57">
        <v>2915745</v>
      </c>
      <c r="G357" s="2">
        <f t="shared" si="10"/>
        <v>274949</v>
      </c>
      <c r="H357" s="37">
        <f t="shared" si="11"/>
        <v>0.1041</v>
      </c>
      <c r="I357" s="47" t="s">
        <v>869</v>
      </c>
      <c r="J357" s="77" t="s">
        <v>869</v>
      </c>
      <c r="K357" s="65" t="s">
        <v>918</v>
      </c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 s="1"/>
      <c r="BG357" s="1"/>
      <c r="BH357" s="1"/>
      <c r="BI357" s="1"/>
      <c r="BJ357" s="1"/>
      <c r="BK357" s="1"/>
      <c r="BL357" s="1"/>
      <c r="BM357" s="1"/>
      <c r="BN357" s="1"/>
      <c r="BO357" s="1"/>
    </row>
    <row r="358" spans="1:67" s="33" customFormat="1" x14ac:dyDescent="0.2">
      <c r="A358" s="66" t="s">
        <v>568</v>
      </c>
      <c r="B358" s="63" t="s">
        <v>569</v>
      </c>
      <c r="C358" s="63" t="s">
        <v>600</v>
      </c>
      <c r="D358" s="63" t="s">
        <v>601</v>
      </c>
      <c r="E358" s="57">
        <v>5605492</v>
      </c>
      <c r="F358" s="57">
        <v>5388459</v>
      </c>
      <c r="G358" s="2">
        <f t="shared" si="10"/>
        <v>-217033</v>
      </c>
      <c r="H358" s="37">
        <f t="shared" si="11"/>
        <v>-3.8699999999999998E-2</v>
      </c>
      <c r="I358" s="47" t="s">
        <v>869</v>
      </c>
      <c r="J358" s="77" t="s">
        <v>869</v>
      </c>
      <c r="K358" s="65" t="s">
        <v>869</v>
      </c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 s="1"/>
      <c r="BG358" s="1"/>
      <c r="BH358" s="1"/>
      <c r="BI358" s="1"/>
      <c r="BJ358" s="1"/>
      <c r="BK358" s="1"/>
      <c r="BL358" s="1"/>
      <c r="BM358" s="1"/>
      <c r="BN358" s="1"/>
      <c r="BO358" s="1"/>
    </row>
    <row r="359" spans="1:67" s="33" customFormat="1" x14ac:dyDescent="0.2">
      <c r="A359" s="66" t="s">
        <v>568</v>
      </c>
      <c r="B359" s="63" t="s">
        <v>569</v>
      </c>
      <c r="C359" s="63" t="s">
        <v>443</v>
      </c>
      <c r="D359" s="63" t="s">
        <v>602</v>
      </c>
      <c r="E359" s="57">
        <v>49593966</v>
      </c>
      <c r="F359" s="57">
        <v>49062216</v>
      </c>
      <c r="G359" s="2">
        <f t="shared" si="10"/>
        <v>-531750</v>
      </c>
      <c r="H359" s="37">
        <f t="shared" si="11"/>
        <v>-1.0699999999999999E-2</v>
      </c>
      <c r="I359" s="47" t="s">
        <v>869</v>
      </c>
      <c r="J359" s="77" t="s">
        <v>869</v>
      </c>
      <c r="K359" s="65" t="s">
        <v>869</v>
      </c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 s="1"/>
      <c r="BG359" s="1"/>
      <c r="BH359" s="1"/>
      <c r="BI359" s="1"/>
      <c r="BJ359" s="1"/>
      <c r="BK359" s="1"/>
      <c r="BL359" s="1"/>
      <c r="BM359" s="1"/>
      <c r="BN359" s="1"/>
      <c r="BO359" s="1"/>
    </row>
    <row r="360" spans="1:67" s="33" customFormat="1" x14ac:dyDescent="0.2">
      <c r="A360" s="66" t="s">
        <v>568</v>
      </c>
      <c r="B360" s="63" t="s">
        <v>569</v>
      </c>
      <c r="C360" s="63" t="s">
        <v>603</v>
      </c>
      <c r="D360" s="63" t="s">
        <v>604</v>
      </c>
      <c r="E360" s="57">
        <v>4219492</v>
      </c>
      <c r="F360" s="57">
        <v>4316013</v>
      </c>
      <c r="G360" s="2">
        <f t="shared" si="10"/>
        <v>96521</v>
      </c>
      <c r="H360" s="37">
        <f t="shared" si="11"/>
        <v>2.29E-2</v>
      </c>
      <c r="I360" s="47" t="s">
        <v>869</v>
      </c>
      <c r="J360" s="77" t="s">
        <v>869</v>
      </c>
      <c r="K360" s="65" t="s">
        <v>869</v>
      </c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 s="1"/>
      <c r="BG360" s="1"/>
      <c r="BH360" s="1"/>
      <c r="BI360" s="1"/>
      <c r="BJ360" s="1"/>
      <c r="BK360" s="1"/>
      <c r="BL360" s="1"/>
      <c r="BM360" s="1"/>
      <c r="BN360" s="1"/>
      <c r="BO360" s="1"/>
    </row>
    <row r="361" spans="1:67" s="33" customFormat="1" x14ac:dyDescent="0.2">
      <c r="A361" s="66" t="s">
        <v>568</v>
      </c>
      <c r="B361" s="63" t="s">
        <v>569</v>
      </c>
      <c r="C361" s="63" t="s">
        <v>547</v>
      </c>
      <c r="D361" s="63" t="s">
        <v>605</v>
      </c>
      <c r="E361" s="57">
        <v>8981321</v>
      </c>
      <c r="F361" s="57">
        <v>9218064</v>
      </c>
      <c r="G361" s="2">
        <f t="shared" si="10"/>
        <v>236743</v>
      </c>
      <c r="H361" s="37">
        <f t="shared" si="11"/>
        <v>2.64E-2</v>
      </c>
      <c r="I361" s="47" t="s">
        <v>869</v>
      </c>
      <c r="J361" s="77" t="s">
        <v>869</v>
      </c>
      <c r="K361" s="65" t="s">
        <v>918</v>
      </c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 s="1"/>
      <c r="BG361" s="1"/>
      <c r="BH361" s="1"/>
      <c r="BI361" s="1"/>
      <c r="BJ361" s="1"/>
      <c r="BK361" s="1"/>
      <c r="BL361" s="1"/>
      <c r="BM361" s="1"/>
      <c r="BN361" s="1"/>
      <c r="BO361" s="1"/>
    </row>
    <row r="362" spans="1:67" s="33" customFormat="1" x14ac:dyDescent="0.2">
      <c r="A362" s="66" t="s">
        <v>568</v>
      </c>
      <c r="B362" s="63" t="s">
        <v>569</v>
      </c>
      <c r="C362" s="63" t="s">
        <v>410</v>
      </c>
      <c r="D362" s="63" t="s">
        <v>606</v>
      </c>
      <c r="E362" s="57">
        <v>125393854</v>
      </c>
      <c r="F362" s="57">
        <v>123254067</v>
      </c>
      <c r="G362" s="2">
        <f t="shared" si="10"/>
        <v>-2139787</v>
      </c>
      <c r="H362" s="37">
        <f t="shared" si="11"/>
        <v>-1.7100000000000001E-2</v>
      </c>
      <c r="I362" s="47" t="s">
        <v>869</v>
      </c>
      <c r="J362" s="77" t="s">
        <v>869</v>
      </c>
      <c r="K362" s="65" t="s">
        <v>869</v>
      </c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 s="1"/>
      <c r="BG362" s="1"/>
      <c r="BH362" s="1"/>
      <c r="BI362" s="1"/>
      <c r="BJ362" s="1"/>
      <c r="BK362" s="1"/>
      <c r="BL362" s="1"/>
      <c r="BM362" s="1"/>
      <c r="BN362" s="1"/>
      <c r="BO362" s="1"/>
    </row>
    <row r="363" spans="1:67" s="33" customFormat="1" x14ac:dyDescent="0.2">
      <c r="A363" s="66" t="s">
        <v>568</v>
      </c>
      <c r="B363" s="63" t="s">
        <v>569</v>
      </c>
      <c r="C363" s="63" t="s">
        <v>858</v>
      </c>
      <c r="D363" s="63" t="s">
        <v>872</v>
      </c>
      <c r="E363" s="57">
        <v>896746</v>
      </c>
      <c r="F363" s="57">
        <v>900341</v>
      </c>
      <c r="G363" s="2">
        <f t="shared" si="10"/>
        <v>3595</v>
      </c>
      <c r="H363" s="37">
        <f t="shared" si="11"/>
        <v>4.0000000000000001E-3</v>
      </c>
      <c r="I363" s="47" t="s">
        <v>869</v>
      </c>
      <c r="J363" s="77" t="s">
        <v>869</v>
      </c>
      <c r="K363" s="65" t="s">
        <v>869</v>
      </c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 s="1"/>
      <c r="BG363" s="1"/>
      <c r="BH363" s="1"/>
      <c r="BI363" s="1"/>
      <c r="BJ363" s="1"/>
      <c r="BK363" s="1"/>
      <c r="BL363" s="1"/>
      <c r="BM363" s="1"/>
      <c r="BN363" s="1"/>
      <c r="BO363" s="1"/>
    </row>
    <row r="364" spans="1:67" s="33" customFormat="1" x14ac:dyDescent="0.2">
      <c r="A364" s="67" t="s">
        <v>568</v>
      </c>
      <c r="B364" s="68" t="s">
        <v>569</v>
      </c>
      <c r="C364" s="68" t="s">
        <v>889</v>
      </c>
      <c r="D364" s="68" t="s">
        <v>890</v>
      </c>
      <c r="E364" s="58">
        <v>159672</v>
      </c>
      <c r="F364" s="60">
        <v>148219</v>
      </c>
      <c r="G364" s="2">
        <f t="shared" si="10"/>
        <v>-11453</v>
      </c>
      <c r="H364" s="37">
        <f t="shared" si="11"/>
        <v>-7.17E-2</v>
      </c>
      <c r="I364" s="47" t="s">
        <v>869</v>
      </c>
      <c r="J364" s="77" t="s">
        <v>869</v>
      </c>
      <c r="K364" s="65" t="s">
        <v>918</v>
      </c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 s="1"/>
      <c r="BG364" s="1"/>
      <c r="BH364" s="1"/>
      <c r="BI364" s="1"/>
      <c r="BJ364" s="1"/>
      <c r="BK364" s="1"/>
      <c r="BL364" s="1"/>
      <c r="BM364" s="1"/>
      <c r="BN364" s="1"/>
      <c r="BO364" s="1"/>
    </row>
    <row r="365" spans="1:67" s="33" customFormat="1" x14ac:dyDescent="0.2">
      <c r="A365" s="67" t="s">
        <v>568</v>
      </c>
      <c r="B365" s="68" t="s">
        <v>569</v>
      </c>
      <c r="C365" s="68" t="s">
        <v>891</v>
      </c>
      <c r="D365" s="68" t="s">
        <v>892</v>
      </c>
      <c r="E365" s="58">
        <v>688788</v>
      </c>
      <c r="F365" s="60">
        <v>604178</v>
      </c>
      <c r="G365" s="2">
        <f t="shared" si="10"/>
        <v>-84610</v>
      </c>
      <c r="H365" s="37">
        <f t="shared" si="11"/>
        <v>-0.12280000000000001</v>
      </c>
      <c r="I365" s="47" t="s">
        <v>869</v>
      </c>
      <c r="J365" s="77" t="s">
        <v>869</v>
      </c>
      <c r="K365" s="65" t="s">
        <v>918</v>
      </c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 s="1"/>
      <c r="BG365" s="1"/>
      <c r="BH365" s="1"/>
      <c r="BI365" s="1"/>
      <c r="BJ365" s="1"/>
      <c r="BK365" s="1"/>
      <c r="BL365" s="1"/>
      <c r="BM365" s="1"/>
      <c r="BN365" s="1"/>
      <c r="BO365" s="1"/>
    </row>
    <row r="366" spans="1:67" s="33" customFormat="1" x14ac:dyDescent="0.2">
      <c r="A366" s="39" t="s">
        <v>568</v>
      </c>
      <c r="B366" s="40" t="s">
        <v>569</v>
      </c>
      <c r="C366" s="40" t="s">
        <v>849</v>
      </c>
      <c r="D366" s="40" t="s">
        <v>850</v>
      </c>
      <c r="E366" s="59">
        <v>47992366</v>
      </c>
      <c r="F366" s="60">
        <v>72123680</v>
      </c>
      <c r="G366" s="2">
        <f t="shared" si="10"/>
        <v>24131314</v>
      </c>
      <c r="H366" s="37">
        <f t="shared" si="11"/>
        <v>0.50280000000000002</v>
      </c>
      <c r="I366" s="47" t="s">
        <v>869</v>
      </c>
      <c r="J366" s="77" t="s">
        <v>869</v>
      </c>
      <c r="K366" s="65" t="s">
        <v>918</v>
      </c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 s="1"/>
      <c r="BG366" s="1"/>
      <c r="BH366" s="1"/>
      <c r="BI366" s="1"/>
      <c r="BJ366" s="1"/>
      <c r="BK366" s="1"/>
      <c r="BL366" s="1"/>
      <c r="BM366" s="1"/>
      <c r="BN366" s="1"/>
      <c r="BO366" s="1"/>
    </row>
    <row r="367" spans="1:67" s="33" customFormat="1" x14ac:dyDescent="0.2">
      <c r="A367" s="39" t="s">
        <v>568</v>
      </c>
      <c r="B367" s="40" t="s">
        <v>569</v>
      </c>
      <c r="C367" s="40" t="s">
        <v>851</v>
      </c>
      <c r="D367" s="40" t="s">
        <v>852</v>
      </c>
      <c r="E367" s="59">
        <v>11445013</v>
      </c>
      <c r="F367" s="60">
        <v>14490696</v>
      </c>
      <c r="G367" s="2">
        <f t="shared" si="10"/>
        <v>3045683</v>
      </c>
      <c r="H367" s="37">
        <f t="shared" si="11"/>
        <v>0.2661</v>
      </c>
      <c r="I367" s="47" t="s">
        <v>869</v>
      </c>
      <c r="J367" s="77" t="s">
        <v>869</v>
      </c>
      <c r="K367" s="65" t="s">
        <v>918</v>
      </c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 s="1"/>
      <c r="BG367" s="1"/>
      <c r="BH367" s="1"/>
      <c r="BI367" s="1"/>
      <c r="BJ367" s="1"/>
      <c r="BK367" s="1"/>
      <c r="BL367" s="1"/>
      <c r="BM367" s="1"/>
      <c r="BN367" s="1"/>
      <c r="BO367" s="1"/>
    </row>
    <row r="368" spans="1:67" s="33" customFormat="1" x14ac:dyDescent="0.2">
      <c r="A368" s="39" t="s">
        <v>568</v>
      </c>
      <c r="B368" s="40" t="s">
        <v>569</v>
      </c>
      <c r="C368" s="40" t="s">
        <v>853</v>
      </c>
      <c r="D368" s="40" t="s">
        <v>854</v>
      </c>
      <c r="E368" s="59">
        <v>3964023</v>
      </c>
      <c r="F368" s="60">
        <v>6437102</v>
      </c>
      <c r="G368" s="2">
        <f t="shared" si="10"/>
        <v>2473079</v>
      </c>
      <c r="H368" s="37">
        <f t="shared" si="11"/>
        <v>0.62390000000000001</v>
      </c>
      <c r="I368" s="47" t="s">
        <v>869</v>
      </c>
      <c r="J368" s="77" t="s">
        <v>869</v>
      </c>
      <c r="K368" s="65" t="s">
        <v>918</v>
      </c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 s="1"/>
      <c r="BG368" s="1"/>
      <c r="BH368" s="1"/>
      <c r="BI368" s="1"/>
      <c r="BJ368" s="1"/>
      <c r="BK368" s="1"/>
      <c r="BL368" s="1"/>
      <c r="BM368" s="1"/>
      <c r="BN368" s="1"/>
      <c r="BO368" s="1"/>
    </row>
    <row r="369" spans="1:67" s="33" customFormat="1" x14ac:dyDescent="0.2">
      <c r="A369" s="39" t="s">
        <v>568</v>
      </c>
      <c r="B369" s="40" t="s">
        <v>569</v>
      </c>
      <c r="C369" s="40" t="s">
        <v>855</v>
      </c>
      <c r="D369" s="40" t="s">
        <v>856</v>
      </c>
      <c r="E369" s="59">
        <v>2736948</v>
      </c>
      <c r="F369" s="60">
        <v>3720997</v>
      </c>
      <c r="G369" s="2">
        <f t="shared" si="10"/>
        <v>984049</v>
      </c>
      <c r="H369" s="37">
        <f t="shared" si="11"/>
        <v>0.35949999999999999</v>
      </c>
      <c r="I369" s="47" t="s">
        <v>869</v>
      </c>
      <c r="J369" s="77" t="s">
        <v>869</v>
      </c>
      <c r="K369" s="65" t="s">
        <v>918</v>
      </c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 s="1"/>
      <c r="BG369" s="1"/>
      <c r="BH369" s="1"/>
      <c r="BI369" s="1"/>
      <c r="BJ369" s="1"/>
      <c r="BK369" s="1"/>
      <c r="BL369" s="1"/>
      <c r="BM369" s="1"/>
      <c r="BN369" s="1"/>
      <c r="BO369" s="1"/>
    </row>
    <row r="370" spans="1:67" s="33" customFormat="1" x14ac:dyDescent="0.2">
      <c r="A370" s="66" t="s">
        <v>607</v>
      </c>
      <c r="B370" s="63" t="s">
        <v>608</v>
      </c>
      <c r="C370" s="63" t="s">
        <v>428</v>
      </c>
      <c r="D370" s="63" t="s">
        <v>609</v>
      </c>
      <c r="E370" s="57">
        <v>1757801</v>
      </c>
      <c r="F370" s="57">
        <v>1701148</v>
      </c>
      <c r="G370" s="2">
        <f t="shared" si="10"/>
        <v>-56653</v>
      </c>
      <c r="H370" s="37">
        <f t="shared" si="11"/>
        <v>-3.2199999999999999E-2</v>
      </c>
      <c r="I370" s="47" t="s">
        <v>869</v>
      </c>
      <c r="J370" s="77" t="s">
        <v>869</v>
      </c>
      <c r="K370" s="65" t="s">
        <v>869</v>
      </c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 s="1"/>
      <c r="BG370" s="1"/>
      <c r="BH370" s="1"/>
      <c r="BI370" s="1"/>
      <c r="BJ370" s="1"/>
      <c r="BK370" s="1"/>
      <c r="BL370" s="1"/>
      <c r="BM370" s="1"/>
      <c r="BN370" s="1"/>
      <c r="BO370" s="1"/>
    </row>
    <row r="371" spans="1:67" s="33" customFormat="1" x14ac:dyDescent="0.2">
      <c r="A371" s="66" t="s">
        <v>607</v>
      </c>
      <c r="B371" s="63" t="s">
        <v>608</v>
      </c>
      <c r="C371" s="63" t="s">
        <v>26</v>
      </c>
      <c r="D371" s="63" t="s">
        <v>610</v>
      </c>
      <c r="E371" s="57">
        <v>5689289</v>
      </c>
      <c r="F371" s="57">
        <v>5675012</v>
      </c>
      <c r="G371" s="2">
        <f t="shared" si="10"/>
        <v>-14277</v>
      </c>
      <c r="H371" s="37">
        <f t="shared" si="11"/>
        <v>-2.5000000000000001E-3</v>
      </c>
      <c r="I371" s="47" t="s">
        <v>869</v>
      </c>
      <c r="J371" s="77" t="s">
        <v>869</v>
      </c>
      <c r="K371" s="65" t="s">
        <v>869</v>
      </c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 s="1"/>
      <c r="BG371" s="1"/>
      <c r="BH371" s="1"/>
      <c r="BI371" s="1"/>
      <c r="BJ371" s="1"/>
      <c r="BK371" s="1"/>
      <c r="BL371" s="1"/>
      <c r="BM371" s="1"/>
      <c r="BN371" s="1"/>
      <c r="BO371" s="1"/>
    </row>
    <row r="372" spans="1:67" s="33" customFormat="1" x14ac:dyDescent="0.2">
      <c r="A372" s="66" t="s">
        <v>607</v>
      </c>
      <c r="B372" s="63" t="s">
        <v>608</v>
      </c>
      <c r="C372" s="63" t="s">
        <v>57</v>
      </c>
      <c r="D372" s="63" t="s">
        <v>611</v>
      </c>
      <c r="E372" s="57">
        <v>5157977</v>
      </c>
      <c r="F372" s="57">
        <v>5159137</v>
      </c>
      <c r="G372" s="2">
        <f t="shared" si="10"/>
        <v>1160</v>
      </c>
      <c r="H372" s="37">
        <f t="shared" si="11"/>
        <v>2.0000000000000001E-4</v>
      </c>
      <c r="I372" s="47" t="s">
        <v>869</v>
      </c>
      <c r="J372" s="77" t="s">
        <v>869</v>
      </c>
      <c r="K372" s="65" t="s">
        <v>869</v>
      </c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 s="1"/>
      <c r="BG372" s="1"/>
      <c r="BH372" s="1"/>
      <c r="BI372" s="1"/>
      <c r="BJ372" s="1"/>
      <c r="BK372" s="1"/>
      <c r="BL372" s="1"/>
      <c r="BM372" s="1"/>
      <c r="BN372" s="1"/>
      <c r="BO372" s="1"/>
    </row>
    <row r="373" spans="1:67" s="33" customFormat="1" x14ac:dyDescent="0.2">
      <c r="A373" s="66" t="s">
        <v>607</v>
      </c>
      <c r="B373" s="63" t="s">
        <v>608</v>
      </c>
      <c r="C373" s="63" t="s">
        <v>79</v>
      </c>
      <c r="D373" s="63" t="s">
        <v>612</v>
      </c>
      <c r="E373" s="57">
        <v>4342669</v>
      </c>
      <c r="F373" s="57">
        <v>4321765</v>
      </c>
      <c r="G373" s="2">
        <f t="shared" si="10"/>
        <v>-20904</v>
      </c>
      <c r="H373" s="37">
        <f t="shared" si="11"/>
        <v>-4.7999999999999996E-3</v>
      </c>
      <c r="I373" s="47" t="s">
        <v>869</v>
      </c>
      <c r="J373" s="77" t="s">
        <v>869</v>
      </c>
      <c r="K373" s="65" t="s">
        <v>869</v>
      </c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 s="1"/>
      <c r="BG373" s="1"/>
      <c r="BH373" s="1"/>
      <c r="BI373" s="1"/>
      <c r="BJ373" s="1"/>
      <c r="BK373" s="1"/>
      <c r="BL373" s="1"/>
      <c r="BM373" s="1"/>
      <c r="BN373" s="1"/>
      <c r="BO373" s="1"/>
    </row>
    <row r="374" spans="1:67" s="33" customFormat="1" x14ac:dyDescent="0.2">
      <c r="A374" s="66" t="s">
        <v>607</v>
      </c>
      <c r="B374" s="63" t="s">
        <v>608</v>
      </c>
      <c r="C374" s="63" t="s">
        <v>16</v>
      </c>
      <c r="D374" s="63" t="s">
        <v>613</v>
      </c>
      <c r="E374" s="57">
        <v>3872697</v>
      </c>
      <c r="F374" s="57">
        <v>3888246</v>
      </c>
      <c r="G374" s="2">
        <f t="shared" si="10"/>
        <v>15549</v>
      </c>
      <c r="H374" s="37">
        <f t="shared" si="11"/>
        <v>4.0000000000000001E-3</v>
      </c>
      <c r="I374" s="47" t="s">
        <v>869</v>
      </c>
      <c r="J374" s="77" t="s">
        <v>869</v>
      </c>
      <c r="K374" s="65" t="s">
        <v>869</v>
      </c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 s="1"/>
      <c r="BG374" s="1"/>
      <c r="BH374" s="1"/>
      <c r="BI374" s="1"/>
      <c r="BJ374" s="1"/>
      <c r="BK374" s="1"/>
      <c r="BL374" s="1"/>
      <c r="BM374" s="1"/>
      <c r="BN374" s="1"/>
      <c r="BO374" s="1"/>
    </row>
    <row r="375" spans="1:67" s="33" customFormat="1" x14ac:dyDescent="0.2">
      <c r="A375" s="66" t="s">
        <v>607</v>
      </c>
      <c r="B375" s="63" t="s">
        <v>608</v>
      </c>
      <c r="C375" s="63" t="s">
        <v>82</v>
      </c>
      <c r="D375" s="63" t="s">
        <v>614</v>
      </c>
      <c r="E375" s="57">
        <v>2326032</v>
      </c>
      <c r="F375" s="57">
        <v>2334151</v>
      </c>
      <c r="G375" s="2">
        <f t="shared" si="10"/>
        <v>8119</v>
      </c>
      <c r="H375" s="37">
        <f t="shared" si="11"/>
        <v>3.5000000000000001E-3</v>
      </c>
      <c r="I375" s="47" t="s">
        <v>869</v>
      </c>
      <c r="J375" s="77" t="s">
        <v>869</v>
      </c>
      <c r="K375" s="65" t="s">
        <v>869</v>
      </c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 s="1"/>
      <c r="BG375" s="1"/>
      <c r="BH375" s="1"/>
      <c r="BI375" s="1"/>
      <c r="BJ375" s="1"/>
      <c r="BK375" s="1"/>
      <c r="BL375" s="1"/>
      <c r="BM375" s="1"/>
      <c r="BN375" s="1"/>
      <c r="BO375" s="1"/>
    </row>
    <row r="376" spans="1:67" s="33" customFormat="1" x14ac:dyDescent="0.2">
      <c r="A376" s="66" t="s">
        <v>607</v>
      </c>
      <c r="B376" s="63" t="s">
        <v>608</v>
      </c>
      <c r="C376" s="63" t="s">
        <v>59</v>
      </c>
      <c r="D376" s="63" t="s">
        <v>615</v>
      </c>
      <c r="E376" s="57">
        <v>701143</v>
      </c>
      <c r="F376" s="57">
        <v>697557</v>
      </c>
      <c r="G376" s="2">
        <f t="shared" si="10"/>
        <v>-3586</v>
      </c>
      <c r="H376" s="37">
        <f t="shared" si="11"/>
        <v>-5.1000000000000004E-3</v>
      </c>
      <c r="I376" s="47" t="s">
        <v>869</v>
      </c>
      <c r="J376" s="77" t="s">
        <v>869</v>
      </c>
      <c r="K376" s="65" t="s">
        <v>869</v>
      </c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 s="1"/>
      <c r="BG376" s="1"/>
      <c r="BH376" s="1"/>
      <c r="BI376" s="1"/>
      <c r="BJ376" s="1"/>
      <c r="BK376" s="1"/>
      <c r="BL376" s="1"/>
      <c r="BM376" s="1"/>
      <c r="BN376" s="1"/>
      <c r="BO376" s="1"/>
    </row>
    <row r="377" spans="1:67" s="33" customFormat="1" x14ac:dyDescent="0.2">
      <c r="A377" s="66" t="s">
        <v>607</v>
      </c>
      <c r="B377" s="63" t="s">
        <v>608</v>
      </c>
      <c r="C377" s="63" t="s">
        <v>37</v>
      </c>
      <c r="D377" s="63" t="s">
        <v>144</v>
      </c>
      <c r="E377" s="57">
        <v>1150321</v>
      </c>
      <c r="F377" s="57">
        <v>1137355</v>
      </c>
      <c r="G377" s="2">
        <f t="shared" si="10"/>
        <v>-12966</v>
      </c>
      <c r="H377" s="37">
        <f t="shared" si="11"/>
        <v>-1.1299999999999999E-2</v>
      </c>
      <c r="I377" s="47" t="s">
        <v>869</v>
      </c>
      <c r="J377" s="77" t="s">
        <v>869</v>
      </c>
      <c r="K377" s="65" t="s">
        <v>869</v>
      </c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 s="1"/>
      <c r="BG377" s="1"/>
      <c r="BH377" s="1"/>
      <c r="BI377" s="1"/>
      <c r="BJ377" s="1"/>
      <c r="BK377" s="1"/>
      <c r="BL377" s="1"/>
      <c r="BM377" s="1"/>
      <c r="BN377" s="1"/>
      <c r="BO377" s="1"/>
    </row>
    <row r="378" spans="1:67" s="33" customFormat="1" x14ac:dyDescent="0.2">
      <c r="A378" s="66" t="s">
        <v>607</v>
      </c>
      <c r="B378" s="63" t="s">
        <v>608</v>
      </c>
      <c r="C378" s="63" t="s">
        <v>215</v>
      </c>
      <c r="D378" s="63" t="s">
        <v>616</v>
      </c>
      <c r="E378" s="57">
        <v>1892377</v>
      </c>
      <c r="F378" s="57">
        <v>1950909</v>
      </c>
      <c r="G378" s="2">
        <f t="shared" si="10"/>
        <v>58532</v>
      </c>
      <c r="H378" s="37">
        <f t="shared" si="11"/>
        <v>3.09E-2</v>
      </c>
      <c r="I378" s="47" t="s">
        <v>869</v>
      </c>
      <c r="J378" s="77" t="s">
        <v>869</v>
      </c>
      <c r="K378" s="65" t="s">
        <v>918</v>
      </c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 s="1"/>
      <c r="BG378" s="1"/>
      <c r="BH378" s="1"/>
      <c r="BI378" s="1"/>
      <c r="BJ378" s="1"/>
      <c r="BK378" s="1"/>
      <c r="BL378" s="1"/>
      <c r="BM378" s="1"/>
      <c r="BN378" s="1"/>
      <c r="BO378" s="1"/>
    </row>
    <row r="379" spans="1:67" s="33" customFormat="1" x14ac:dyDescent="0.2">
      <c r="A379" s="66" t="s">
        <v>617</v>
      </c>
      <c r="B379" s="63" t="s">
        <v>618</v>
      </c>
      <c r="C379" s="63" t="s">
        <v>176</v>
      </c>
      <c r="D379" s="63" t="s">
        <v>619</v>
      </c>
      <c r="E379" s="57">
        <v>347194</v>
      </c>
      <c r="F379" s="57">
        <v>261584</v>
      </c>
      <c r="G379" s="2">
        <f t="shared" si="10"/>
        <v>-85610</v>
      </c>
      <c r="H379" s="37">
        <f t="shared" si="11"/>
        <v>-0.24660000000000001</v>
      </c>
      <c r="I379" s="47" t="s">
        <v>869</v>
      </c>
      <c r="J379" s="77" t="s">
        <v>869</v>
      </c>
      <c r="K379" s="65" t="s">
        <v>918</v>
      </c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 s="1"/>
      <c r="BG379" s="1"/>
      <c r="BH379" s="1"/>
      <c r="BI379" s="1"/>
      <c r="BJ379" s="1"/>
      <c r="BK379" s="1"/>
      <c r="BL379" s="1"/>
      <c r="BM379" s="1"/>
      <c r="BN379" s="1"/>
      <c r="BO379" s="1"/>
    </row>
    <row r="380" spans="1:67" s="33" customFormat="1" x14ac:dyDescent="0.2">
      <c r="A380" s="66" t="s">
        <v>617</v>
      </c>
      <c r="B380" s="63" t="s">
        <v>618</v>
      </c>
      <c r="C380" s="63" t="s">
        <v>382</v>
      </c>
      <c r="D380" s="63" t="s">
        <v>620</v>
      </c>
      <c r="E380" s="57">
        <v>234111</v>
      </c>
      <c r="F380" s="57">
        <v>211833</v>
      </c>
      <c r="G380" s="2">
        <f t="shared" si="10"/>
        <v>-22278</v>
      </c>
      <c r="H380" s="37">
        <f t="shared" si="11"/>
        <v>-9.5200000000000007E-2</v>
      </c>
      <c r="I380" s="47" t="s">
        <v>869</v>
      </c>
      <c r="J380" s="77" t="s">
        <v>869</v>
      </c>
      <c r="K380" s="65" t="s">
        <v>869</v>
      </c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 s="1"/>
      <c r="BG380" s="1"/>
      <c r="BH380" s="1"/>
      <c r="BI380" s="1"/>
      <c r="BJ380" s="1"/>
      <c r="BK380" s="1"/>
      <c r="BL380" s="1"/>
      <c r="BM380" s="1"/>
      <c r="BN380" s="1"/>
      <c r="BO380" s="1"/>
    </row>
    <row r="381" spans="1:67" s="33" customFormat="1" x14ac:dyDescent="0.2">
      <c r="A381" s="66" t="s">
        <v>617</v>
      </c>
      <c r="B381" s="63" t="s">
        <v>618</v>
      </c>
      <c r="C381" s="63" t="s">
        <v>245</v>
      </c>
      <c r="D381" s="63" t="s">
        <v>621</v>
      </c>
      <c r="E381" s="57">
        <v>135213</v>
      </c>
      <c r="F381" s="57">
        <v>123175</v>
      </c>
      <c r="G381" s="2">
        <f t="shared" si="10"/>
        <v>-12038</v>
      </c>
      <c r="H381" s="37">
        <f t="shared" si="11"/>
        <v>-8.8999999999999996E-2</v>
      </c>
      <c r="I381" s="47" t="s">
        <v>869</v>
      </c>
      <c r="J381" s="77" t="s">
        <v>869</v>
      </c>
      <c r="K381" s="65" t="s">
        <v>869</v>
      </c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 s="1"/>
      <c r="BG381" s="1"/>
      <c r="BH381" s="1"/>
      <c r="BI381" s="1"/>
      <c r="BJ381" s="1"/>
      <c r="BK381" s="1"/>
      <c r="BL381" s="1"/>
      <c r="BM381" s="1"/>
      <c r="BN381" s="1"/>
      <c r="BO381" s="1"/>
    </row>
    <row r="382" spans="1:67" s="33" customFormat="1" x14ac:dyDescent="0.2">
      <c r="A382" s="66" t="s">
        <v>617</v>
      </c>
      <c r="B382" s="63" t="s">
        <v>618</v>
      </c>
      <c r="C382" s="63" t="s">
        <v>622</v>
      </c>
      <c r="D382" s="63" t="s">
        <v>623</v>
      </c>
      <c r="E382" s="57">
        <v>752804</v>
      </c>
      <c r="F382" s="57">
        <v>953723</v>
      </c>
      <c r="G382" s="2">
        <f t="shared" si="10"/>
        <v>200919</v>
      </c>
      <c r="H382" s="37">
        <f t="shared" si="11"/>
        <v>0.26690000000000003</v>
      </c>
      <c r="I382" s="47" t="s">
        <v>869</v>
      </c>
      <c r="J382" s="77" t="s">
        <v>869</v>
      </c>
      <c r="K382" s="65" t="s">
        <v>918</v>
      </c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 s="1"/>
      <c r="BG382" s="1"/>
      <c r="BH382" s="1"/>
      <c r="BI382" s="1"/>
      <c r="BJ382" s="1"/>
      <c r="BK382" s="1"/>
      <c r="BL382" s="1"/>
      <c r="BM382" s="1"/>
      <c r="BN382" s="1"/>
      <c r="BO382" s="1"/>
    </row>
    <row r="383" spans="1:67" s="33" customFormat="1" x14ac:dyDescent="0.2">
      <c r="A383" s="66" t="s">
        <v>617</v>
      </c>
      <c r="B383" s="63" t="s">
        <v>618</v>
      </c>
      <c r="C383" s="63" t="s">
        <v>624</v>
      </c>
      <c r="D383" s="63" t="s">
        <v>625</v>
      </c>
      <c r="E383" s="57">
        <v>1360266</v>
      </c>
      <c r="F383" s="57">
        <v>1350839</v>
      </c>
      <c r="G383" s="2">
        <f t="shared" si="10"/>
        <v>-9427</v>
      </c>
      <c r="H383" s="37">
        <f t="shared" si="11"/>
        <v>-6.8999999999999999E-3</v>
      </c>
      <c r="I383" s="47" t="s">
        <v>869</v>
      </c>
      <c r="J383" s="77" t="s">
        <v>869</v>
      </c>
      <c r="K383" s="65" t="s">
        <v>869</v>
      </c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 s="1"/>
      <c r="BG383" s="1"/>
      <c r="BH383" s="1"/>
      <c r="BI383" s="1"/>
      <c r="BJ383" s="1"/>
      <c r="BK383" s="1"/>
      <c r="BL383" s="1"/>
      <c r="BM383" s="1"/>
      <c r="BN383" s="1"/>
      <c r="BO383" s="1"/>
    </row>
    <row r="384" spans="1:67" s="33" customFormat="1" x14ac:dyDescent="0.2">
      <c r="A384" s="66" t="s">
        <v>617</v>
      </c>
      <c r="B384" s="63" t="s">
        <v>618</v>
      </c>
      <c r="C384" s="63" t="s">
        <v>57</v>
      </c>
      <c r="D384" s="63" t="s">
        <v>626</v>
      </c>
      <c r="E384" s="57">
        <v>2970599</v>
      </c>
      <c r="F384" s="57">
        <v>2883579</v>
      </c>
      <c r="G384" s="2">
        <f t="shared" si="10"/>
        <v>-87020</v>
      </c>
      <c r="H384" s="37">
        <f t="shared" si="11"/>
        <v>-2.93E-2</v>
      </c>
      <c r="I384" s="47" t="s">
        <v>869</v>
      </c>
      <c r="J384" s="77" t="s">
        <v>869</v>
      </c>
      <c r="K384" s="65" t="s">
        <v>869</v>
      </c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 s="1"/>
      <c r="BG384" s="1"/>
      <c r="BH384" s="1"/>
      <c r="BI384" s="1"/>
      <c r="BJ384" s="1"/>
      <c r="BK384" s="1"/>
      <c r="BL384" s="1"/>
      <c r="BM384" s="1"/>
      <c r="BN384" s="1"/>
      <c r="BO384" s="1"/>
    </row>
    <row r="385" spans="1:67" s="33" customFormat="1" x14ac:dyDescent="0.2">
      <c r="A385" s="66" t="s">
        <v>617</v>
      </c>
      <c r="B385" s="63" t="s">
        <v>618</v>
      </c>
      <c r="C385" s="63" t="s">
        <v>18</v>
      </c>
      <c r="D385" s="63" t="s">
        <v>627</v>
      </c>
      <c r="E385" s="57">
        <v>228783</v>
      </c>
      <c r="F385" s="57">
        <v>227017</v>
      </c>
      <c r="G385" s="2">
        <f t="shared" si="10"/>
        <v>-1766</v>
      </c>
      <c r="H385" s="37">
        <f t="shared" si="11"/>
        <v>-7.7000000000000002E-3</v>
      </c>
      <c r="I385" s="47" t="s">
        <v>918</v>
      </c>
      <c r="J385" s="77" t="s">
        <v>869</v>
      </c>
      <c r="K385" s="65" t="s">
        <v>869</v>
      </c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 s="1"/>
      <c r="BG385" s="1"/>
      <c r="BH385" s="1"/>
      <c r="BI385" s="1"/>
      <c r="BJ385" s="1"/>
      <c r="BK385" s="1"/>
      <c r="BL385" s="1"/>
      <c r="BM385" s="1"/>
      <c r="BN385" s="1"/>
      <c r="BO385" s="1"/>
    </row>
    <row r="386" spans="1:67" s="33" customFormat="1" x14ac:dyDescent="0.2">
      <c r="A386" s="66" t="s">
        <v>617</v>
      </c>
      <c r="B386" s="63" t="s">
        <v>618</v>
      </c>
      <c r="C386" s="63" t="s">
        <v>193</v>
      </c>
      <c r="D386" s="63" t="s">
        <v>628</v>
      </c>
      <c r="E386" s="57">
        <v>1002920</v>
      </c>
      <c r="F386" s="57">
        <v>1062535</v>
      </c>
      <c r="G386" s="2">
        <f t="shared" si="10"/>
        <v>59615</v>
      </c>
      <c r="H386" s="37">
        <f t="shared" si="11"/>
        <v>5.9400000000000001E-2</v>
      </c>
      <c r="I386" s="47" t="s">
        <v>869</v>
      </c>
      <c r="J386" s="77" t="s">
        <v>869</v>
      </c>
      <c r="K386" s="65" t="s">
        <v>918</v>
      </c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 s="1"/>
      <c r="BG386" s="1"/>
      <c r="BH386" s="1"/>
      <c r="BI386" s="1"/>
      <c r="BJ386" s="1"/>
      <c r="BK386" s="1"/>
      <c r="BL386" s="1"/>
      <c r="BM386" s="1"/>
      <c r="BN386" s="1"/>
      <c r="BO386" s="1"/>
    </row>
    <row r="387" spans="1:67" s="33" customFormat="1" x14ac:dyDescent="0.2">
      <c r="A387" s="66" t="s">
        <v>617</v>
      </c>
      <c r="B387" s="63" t="s">
        <v>618</v>
      </c>
      <c r="C387" s="63" t="s">
        <v>22</v>
      </c>
      <c r="D387" s="63" t="s">
        <v>629</v>
      </c>
      <c r="E387" s="57">
        <v>249665</v>
      </c>
      <c r="F387" s="57">
        <v>222003</v>
      </c>
      <c r="G387" s="2">
        <f t="shared" si="10"/>
        <v>-27662</v>
      </c>
      <c r="H387" s="37">
        <f t="shared" si="11"/>
        <v>-0.1108</v>
      </c>
      <c r="I387" s="47" t="s">
        <v>869</v>
      </c>
      <c r="J387" s="77" t="s">
        <v>869</v>
      </c>
      <c r="K387" s="65" t="s">
        <v>869</v>
      </c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 s="1"/>
      <c r="BG387" s="1"/>
      <c r="BH387" s="1"/>
      <c r="BI387" s="1"/>
      <c r="BJ387" s="1"/>
      <c r="BK387" s="1"/>
      <c r="BL387" s="1"/>
      <c r="BM387" s="1"/>
      <c r="BN387" s="1"/>
      <c r="BO387" s="1"/>
    </row>
    <row r="388" spans="1:67" s="33" customFormat="1" x14ac:dyDescent="0.2">
      <c r="A388" s="66" t="s">
        <v>617</v>
      </c>
      <c r="B388" s="63" t="s">
        <v>618</v>
      </c>
      <c r="C388" s="63" t="s">
        <v>308</v>
      </c>
      <c r="D388" s="63" t="s">
        <v>630</v>
      </c>
      <c r="E388" s="57">
        <v>1834458</v>
      </c>
      <c r="F388" s="57">
        <v>1784308</v>
      </c>
      <c r="G388" s="2">
        <f t="shared" si="10"/>
        <v>-50150</v>
      </c>
      <c r="H388" s="37">
        <f t="shared" si="11"/>
        <v>-2.7300000000000001E-2</v>
      </c>
      <c r="I388" s="47" t="s">
        <v>869</v>
      </c>
      <c r="J388" s="77" t="s">
        <v>869</v>
      </c>
      <c r="K388" s="65" t="s">
        <v>869</v>
      </c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 s="1"/>
      <c r="BG388" s="1"/>
      <c r="BH388" s="1"/>
      <c r="BI388" s="1"/>
      <c r="BJ388" s="1"/>
      <c r="BK388" s="1"/>
      <c r="BL388" s="1"/>
      <c r="BM388" s="1"/>
      <c r="BN388" s="1"/>
      <c r="BO388" s="1"/>
    </row>
    <row r="389" spans="1:67" s="33" customFormat="1" x14ac:dyDescent="0.2">
      <c r="A389" s="66" t="s">
        <v>617</v>
      </c>
      <c r="B389" s="63" t="s">
        <v>618</v>
      </c>
      <c r="C389" s="63" t="s">
        <v>631</v>
      </c>
      <c r="D389" s="63" t="s">
        <v>632</v>
      </c>
      <c r="E389" s="57">
        <v>1118444</v>
      </c>
      <c r="F389" s="57">
        <v>1081953</v>
      </c>
      <c r="G389" s="2">
        <f t="shared" si="10"/>
        <v>-36491</v>
      </c>
      <c r="H389" s="37">
        <f t="shared" si="11"/>
        <v>-3.2599999999999997E-2</v>
      </c>
      <c r="I389" s="47" t="s">
        <v>869</v>
      </c>
      <c r="J389" s="77" t="s">
        <v>869</v>
      </c>
      <c r="K389" s="65" t="s">
        <v>869</v>
      </c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 s="1"/>
      <c r="BG389" s="1"/>
      <c r="BH389" s="1"/>
      <c r="BI389" s="1"/>
      <c r="BJ389" s="1"/>
      <c r="BK389" s="1"/>
      <c r="BL389" s="1"/>
      <c r="BM389" s="1"/>
      <c r="BN389" s="1"/>
      <c r="BO389" s="1"/>
    </row>
    <row r="390" spans="1:67" s="33" customFormat="1" x14ac:dyDescent="0.2">
      <c r="A390" s="66" t="s">
        <v>617</v>
      </c>
      <c r="B390" s="63" t="s">
        <v>618</v>
      </c>
      <c r="C390" s="63" t="s">
        <v>335</v>
      </c>
      <c r="D390" s="63" t="s">
        <v>633</v>
      </c>
      <c r="E390" s="57">
        <v>1542766</v>
      </c>
      <c r="F390" s="57">
        <v>1533091</v>
      </c>
      <c r="G390" s="2">
        <f t="shared" si="10"/>
        <v>-9675</v>
      </c>
      <c r="H390" s="37">
        <f t="shared" si="11"/>
        <v>-6.3E-3</v>
      </c>
      <c r="I390" s="47" t="s">
        <v>869</v>
      </c>
      <c r="J390" s="77" t="s">
        <v>869</v>
      </c>
      <c r="K390" s="65" t="s">
        <v>869</v>
      </c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 s="1"/>
      <c r="BG390" s="1"/>
      <c r="BH390" s="1"/>
      <c r="BI390" s="1"/>
      <c r="BJ390" s="1"/>
      <c r="BK390" s="1"/>
      <c r="BL390" s="1"/>
      <c r="BM390" s="1"/>
      <c r="BN390" s="1"/>
      <c r="BO390" s="1"/>
    </row>
    <row r="391" spans="1:67" s="33" customFormat="1" x14ac:dyDescent="0.2">
      <c r="A391" s="66" t="s">
        <v>634</v>
      </c>
      <c r="B391" s="63" t="s">
        <v>635</v>
      </c>
      <c r="C391" s="63" t="s">
        <v>153</v>
      </c>
      <c r="D391" s="63" t="s">
        <v>636</v>
      </c>
      <c r="E391" s="57">
        <v>385775</v>
      </c>
      <c r="F391" s="57">
        <v>379407</v>
      </c>
      <c r="G391" s="2">
        <f t="shared" si="10"/>
        <v>-6368</v>
      </c>
      <c r="H391" s="37">
        <f t="shared" si="11"/>
        <v>-1.6500000000000001E-2</v>
      </c>
      <c r="I391" s="47" t="s">
        <v>869</v>
      </c>
      <c r="J391" s="77" t="s">
        <v>869</v>
      </c>
      <c r="K391" s="65" t="s">
        <v>918</v>
      </c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 s="1"/>
      <c r="BG391" s="1"/>
      <c r="BH391" s="1"/>
      <c r="BI391" s="1"/>
      <c r="BJ391" s="1"/>
      <c r="BK391" s="1"/>
      <c r="BL391" s="1"/>
      <c r="BM391" s="1"/>
      <c r="BN391" s="1"/>
      <c r="BO391" s="1"/>
    </row>
    <row r="392" spans="1:67" s="33" customFormat="1" x14ac:dyDescent="0.2">
      <c r="A392" s="66" t="s">
        <v>634</v>
      </c>
      <c r="B392" s="63" t="s">
        <v>635</v>
      </c>
      <c r="C392" s="63" t="s">
        <v>26</v>
      </c>
      <c r="D392" s="63" t="s">
        <v>637</v>
      </c>
      <c r="E392" s="57">
        <v>3011307</v>
      </c>
      <c r="F392" s="57">
        <v>3008868</v>
      </c>
      <c r="G392" s="2">
        <f t="shared" si="10"/>
        <v>-2439</v>
      </c>
      <c r="H392" s="37">
        <f t="shared" si="11"/>
        <v>-8.0000000000000004E-4</v>
      </c>
      <c r="I392" s="47" t="s">
        <v>869</v>
      </c>
      <c r="J392" s="77" t="s">
        <v>869</v>
      </c>
      <c r="K392" s="65" t="s">
        <v>918</v>
      </c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 s="1"/>
      <c r="BG392" s="1"/>
      <c r="BH392" s="1"/>
      <c r="BI392" s="1"/>
      <c r="BJ392" s="1"/>
      <c r="BK392" s="1"/>
      <c r="BL392" s="1"/>
      <c r="BM392" s="1"/>
      <c r="BN392" s="1"/>
      <c r="BO392" s="1"/>
    </row>
    <row r="393" spans="1:67" s="33" customFormat="1" x14ac:dyDescent="0.2">
      <c r="A393" s="66" t="s">
        <v>634</v>
      </c>
      <c r="B393" s="63" t="s">
        <v>635</v>
      </c>
      <c r="C393" s="63" t="s">
        <v>369</v>
      </c>
      <c r="D393" s="63" t="s">
        <v>638</v>
      </c>
      <c r="E393" s="57">
        <v>2461859</v>
      </c>
      <c r="F393" s="57">
        <v>2355323</v>
      </c>
      <c r="G393" s="2">
        <f t="shared" si="10"/>
        <v>-106536</v>
      </c>
      <c r="H393" s="37">
        <f t="shared" si="11"/>
        <v>-4.3299999999999998E-2</v>
      </c>
      <c r="I393" s="47" t="s">
        <v>869</v>
      </c>
      <c r="J393" s="77" t="s">
        <v>869</v>
      </c>
      <c r="K393" s="65" t="s">
        <v>869</v>
      </c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 s="1"/>
      <c r="BG393" s="1"/>
      <c r="BH393" s="1"/>
      <c r="BI393" s="1"/>
      <c r="BJ393" s="1"/>
      <c r="BK393" s="1"/>
      <c r="BL393" s="1"/>
      <c r="BM393" s="1"/>
      <c r="BN393" s="1"/>
      <c r="BO393" s="1"/>
    </row>
    <row r="394" spans="1:67" s="33" customFormat="1" x14ac:dyDescent="0.2">
      <c r="A394" s="66" t="s">
        <v>634</v>
      </c>
      <c r="B394" s="63" t="s">
        <v>635</v>
      </c>
      <c r="C394" s="63" t="s">
        <v>251</v>
      </c>
      <c r="D394" s="63" t="s">
        <v>639</v>
      </c>
      <c r="E394" s="57">
        <v>3820735</v>
      </c>
      <c r="F394" s="57">
        <v>3875146</v>
      </c>
      <c r="G394" s="2">
        <f t="shared" ref="G394:G457" si="12">SUM(F394-E394)</f>
        <v>54411</v>
      </c>
      <c r="H394" s="37">
        <f t="shared" ref="H394:H457" si="13">ROUND(G394/E394,4)</f>
        <v>1.4200000000000001E-2</v>
      </c>
      <c r="I394" s="47" t="s">
        <v>869</v>
      </c>
      <c r="J394" s="77" t="s">
        <v>869</v>
      </c>
      <c r="K394" s="65" t="s">
        <v>918</v>
      </c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 s="1"/>
      <c r="BG394" s="1"/>
      <c r="BH394" s="1"/>
      <c r="BI394" s="1"/>
      <c r="BJ394" s="1"/>
      <c r="BK394" s="1"/>
      <c r="BL394" s="1"/>
      <c r="BM394" s="1"/>
      <c r="BN394" s="1"/>
      <c r="BO394" s="1"/>
    </row>
    <row r="395" spans="1:67" s="33" customFormat="1" x14ac:dyDescent="0.2">
      <c r="A395" s="66" t="s">
        <v>634</v>
      </c>
      <c r="B395" s="63" t="s">
        <v>635</v>
      </c>
      <c r="C395" s="63" t="s">
        <v>378</v>
      </c>
      <c r="D395" s="63" t="s">
        <v>640</v>
      </c>
      <c r="E395" s="57">
        <v>8834748</v>
      </c>
      <c r="F395" s="57">
        <v>8792183</v>
      </c>
      <c r="G395" s="2">
        <f t="shared" si="12"/>
        <v>-42565</v>
      </c>
      <c r="H395" s="37">
        <f t="shared" si="13"/>
        <v>-4.7999999999999996E-3</v>
      </c>
      <c r="I395" s="47" t="s">
        <v>869</v>
      </c>
      <c r="J395" s="77" t="s">
        <v>869</v>
      </c>
      <c r="K395" s="65" t="s">
        <v>869</v>
      </c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 s="1"/>
      <c r="BG395" s="1"/>
      <c r="BH395" s="1"/>
      <c r="BI395" s="1"/>
      <c r="BJ395" s="1"/>
      <c r="BK395" s="1"/>
      <c r="BL395" s="1"/>
      <c r="BM395" s="1"/>
      <c r="BN395" s="1"/>
      <c r="BO395" s="1"/>
    </row>
    <row r="396" spans="1:67" s="33" customFormat="1" x14ac:dyDescent="0.2">
      <c r="A396" s="66" t="s">
        <v>634</v>
      </c>
      <c r="B396" s="63" t="s">
        <v>635</v>
      </c>
      <c r="C396" s="63" t="s">
        <v>43</v>
      </c>
      <c r="D396" s="63" t="s">
        <v>641</v>
      </c>
      <c r="E396" s="57">
        <v>2269493</v>
      </c>
      <c r="F396" s="57">
        <v>2202697</v>
      </c>
      <c r="G396" s="2">
        <f t="shared" si="12"/>
        <v>-66796</v>
      </c>
      <c r="H396" s="37">
        <f t="shared" si="13"/>
        <v>-2.9399999999999999E-2</v>
      </c>
      <c r="I396" s="47" t="s">
        <v>869</v>
      </c>
      <c r="J396" s="77" t="s">
        <v>869</v>
      </c>
      <c r="K396" s="65" t="s">
        <v>869</v>
      </c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 s="1"/>
      <c r="BG396" s="1"/>
      <c r="BH396" s="1"/>
      <c r="BI396" s="1"/>
      <c r="BJ396" s="1"/>
      <c r="BK396" s="1"/>
      <c r="BL396" s="1"/>
      <c r="BM396" s="1"/>
      <c r="BN396" s="1"/>
      <c r="BO396" s="1"/>
    </row>
    <row r="397" spans="1:67" s="33" customFormat="1" x14ac:dyDescent="0.2">
      <c r="A397" s="66" t="s">
        <v>634</v>
      </c>
      <c r="B397" s="63" t="s">
        <v>635</v>
      </c>
      <c r="C397" s="63" t="s">
        <v>61</v>
      </c>
      <c r="D397" s="63" t="s">
        <v>642</v>
      </c>
      <c r="E397" s="57">
        <v>2630246</v>
      </c>
      <c r="F397" s="57">
        <v>2675544</v>
      </c>
      <c r="G397" s="2">
        <f t="shared" si="12"/>
        <v>45298</v>
      </c>
      <c r="H397" s="37">
        <f t="shared" si="13"/>
        <v>1.72E-2</v>
      </c>
      <c r="I397" s="47" t="s">
        <v>869</v>
      </c>
      <c r="J397" s="77" t="s">
        <v>869</v>
      </c>
      <c r="K397" s="65" t="s">
        <v>918</v>
      </c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 s="1"/>
      <c r="BG397" s="1"/>
      <c r="BH397" s="1"/>
      <c r="BI397" s="1"/>
      <c r="BJ397" s="1"/>
      <c r="BK397" s="1"/>
      <c r="BL397" s="1"/>
      <c r="BM397" s="1"/>
      <c r="BN397" s="1"/>
      <c r="BO397" s="1"/>
    </row>
    <row r="398" spans="1:67" s="33" customFormat="1" x14ac:dyDescent="0.2">
      <c r="A398" s="66" t="s">
        <v>643</v>
      </c>
      <c r="B398" s="63" t="s">
        <v>644</v>
      </c>
      <c r="C398" s="63" t="s">
        <v>645</v>
      </c>
      <c r="D398" s="63" t="s">
        <v>646</v>
      </c>
      <c r="E398" s="57">
        <v>995084</v>
      </c>
      <c r="F398" s="57">
        <v>1056848</v>
      </c>
      <c r="G398" s="2">
        <f t="shared" si="12"/>
        <v>61764</v>
      </c>
      <c r="H398" s="37">
        <f t="shared" si="13"/>
        <v>6.2100000000000002E-2</v>
      </c>
      <c r="I398" s="47" t="s">
        <v>869</v>
      </c>
      <c r="J398" s="77" t="s">
        <v>869</v>
      </c>
      <c r="K398" s="65" t="s">
        <v>918</v>
      </c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 s="1"/>
      <c r="BG398" s="1"/>
      <c r="BH398" s="1"/>
      <c r="BI398" s="1"/>
      <c r="BJ398" s="1"/>
      <c r="BK398" s="1"/>
      <c r="BL398" s="1"/>
      <c r="BM398" s="1"/>
      <c r="BN398" s="1"/>
      <c r="BO398" s="1"/>
    </row>
    <row r="399" spans="1:67" s="33" customFormat="1" x14ac:dyDescent="0.2">
      <c r="A399" s="66" t="s">
        <v>643</v>
      </c>
      <c r="B399" s="63" t="s">
        <v>644</v>
      </c>
      <c r="C399" s="63" t="s">
        <v>26</v>
      </c>
      <c r="D399" s="63" t="s">
        <v>647</v>
      </c>
      <c r="E399" s="57">
        <v>3091186</v>
      </c>
      <c r="F399" s="57">
        <v>3079344</v>
      </c>
      <c r="G399" s="2">
        <f t="shared" si="12"/>
        <v>-11842</v>
      </c>
      <c r="H399" s="37">
        <f t="shared" si="13"/>
        <v>-3.8E-3</v>
      </c>
      <c r="I399" s="47" t="s">
        <v>869</v>
      </c>
      <c r="J399" s="77" t="s">
        <v>869</v>
      </c>
      <c r="K399" s="65" t="s">
        <v>869</v>
      </c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 s="1"/>
      <c r="BG399" s="1"/>
      <c r="BH399" s="1"/>
      <c r="BI399" s="1"/>
      <c r="BJ399" s="1"/>
      <c r="BK399" s="1"/>
      <c r="BL399" s="1"/>
      <c r="BM399" s="1"/>
      <c r="BN399" s="1"/>
      <c r="BO399" s="1"/>
    </row>
    <row r="400" spans="1:67" s="33" customFormat="1" x14ac:dyDescent="0.2">
      <c r="A400" s="66" t="s">
        <v>643</v>
      </c>
      <c r="B400" s="63" t="s">
        <v>644</v>
      </c>
      <c r="C400" s="63" t="s">
        <v>59</v>
      </c>
      <c r="D400" s="63" t="s">
        <v>648</v>
      </c>
      <c r="E400" s="57">
        <v>6264131</v>
      </c>
      <c r="F400" s="57">
        <v>6242330</v>
      </c>
      <c r="G400" s="2">
        <f t="shared" si="12"/>
        <v>-21801</v>
      </c>
      <c r="H400" s="37">
        <f t="shared" si="13"/>
        <v>-3.5000000000000001E-3</v>
      </c>
      <c r="I400" s="47" t="s">
        <v>869</v>
      </c>
      <c r="J400" s="77" t="s">
        <v>869</v>
      </c>
      <c r="K400" s="65" t="s">
        <v>869</v>
      </c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 s="1"/>
      <c r="BG400" s="1"/>
      <c r="BH400" s="1"/>
      <c r="BI400" s="1"/>
      <c r="BJ400" s="1"/>
      <c r="BK400" s="1"/>
      <c r="BL400" s="1"/>
      <c r="BM400" s="1"/>
      <c r="BN400" s="1"/>
      <c r="BO400" s="1"/>
    </row>
    <row r="401" spans="1:67" s="33" customFormat="1" x14ac:dyDescent="0.2">
      <c r="A401" s="66" t="s">
        <v>649</v>
      </c>
      <c r="B401" s="63" t="s">
        <v>650</v>
      </c>
      <c r="C401" s="63" t="s">
        <v>651</v>
      </c>
      <c r="D401" s="63" t="s">
        <v>652</v>
      </c>
      <c r="E401" s="57">
        <v>635659</v>
      </c>
      <c r="F401" s="57">
        <v>629889</v>
      </c>
      <c r="G401" s="2">
        <f t="shared" si="12"/>
        <v>-5770</v>
      </c>
      <c r="H401" s="37">
        <f t="shared" si="13"/>
        <v>-9.1000000000000004E-3</v>
      </c>
      <c r="I401" s="47" t="s">
        <v>869</v>
      </c>
      <c r="J401" s="77" t="s">
        <v>869</v>
      </c>
      <c r="K401" s="65" t="s">
        <v>869</v>
      </c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 s="1"/>
      <c r="BG401" s="1"/>
      <c r="BH401" s="1"/>
      <c r="BI401" s="1"/>
      <c r="BJ401" s="1"/>
      <c r="BK401" s="1"/>
      <c r="BL401" s="1"/>
      <c r="BM401" s="1"/>
      <c r="BN401" s="1"/>
      <c r="BO401" s="1"/>
    </row>
    <row r="402" spans="1:67" s="33" customFormat="1" x14ac:dyDescent="0.2">
      <c r="A402" s="66" t="s">
        <v>649</v>
      </c>
      <c r="B402" s="63" t="s">
        <v>650</v>
      </c>
      <c r="C402" s="63" t="s">
        <v>79</v>
      </c>
      <c r="D402" s="63" t="s">
        <v>653</v>
      </c>
      <c r="E402" s="57">
        <v>1336589</v>
      </c>
      <c r="F402" s="57">
        <v>1262233</v>
      </c>
      <c r="G402" s="2">
        <f t="shared" si="12"/>
        <v>-74356</v>
      </c>
      <c r="H402" s="37">
        <f t="shared" si="13"/>
        <v>-5.5599999999999997E-2</v>
      </c>
      <c r="I402" s="47" t="s">
        <v>869</v>
      </c>
      <c r="J402" s="77" t="s">
        <v>869</v>
      </c>
      <c r="K402" s="65" t="s">
        <v>869</v>
      </c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 s="1"/>
      <c r="BG402" s="1"/>
      <c r="BH402" s="1"/>
      <c r="BI402" s="1"/>
      <c r="BJ402" s="1"/>
      <c r="BK402" s="1"/>
      <c r="BL402" s="1"/>
      <c r="BM402" s="1"/>
      <c r="BN402" s="1"/>
      <c r="BO402" s="1"/>
    </row>
    <row r="403" spans="1:67" s="33" customFormat="1" x14ac:dyDescent="0.2">
      <c r="A403" s="66" t="s">
        <v>649</v>
      </c>
      <c r="B403" s="63" t="s">
        <v>650</v>
      </c>
      <c r="C403" s="63" t="s">
        <v>168</v>
      </c>
      <c r="D403" s="63" t="s">
        <v>654</v>
      </c>
      <c r="E403" s="57">
        <v>15030025</v>
      </c>
      <c r="F403" s="57">
        <v>14733268</v>
      </c>
      <c r="G403" s="2">
        <f t="shared" si="12"/>
        <v>-296757</v>
      </c>
      <c r="H403" s="37">
        <f t="shared" si="13"/>
        <v>-1.9699999999999999E-2</v>
      </c>
      <c r="I403" s="47" t="s">
        <v>869</v>
      </c>
      <c r="J403" s="77" t="s">
        <v>869</v>
      </c>
      <c r="K403" s="65" t="s">
        <v>918</v>
      </c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 s="1"/>
      <c r="BG403" s="1"/>
      <c r="BH403" s="1"/>
      <c r="BI403" s="1"/>
      <c r="BJ403" s="1"/>
      <c r="BK403" s="1"/>
      <c r="BL403" s="1"/>
      <c r="BM403" s="1"/>
      <c r="BN403" s="1"/>
      <c r="BO403" s="1"/>
    </row>
    <row r="404" spans="1:67" s="33" customFormat="1" x14ac:dyDescent="0.2">
      <c r="A404" s="66" t="s">
        <v>649</v>
      </c>
      <c r="B404" s="63" t="s">
        <v>650</v>
      </c>
      <c r="C404" s="63" t="s">
        <v>99</v>
      </c>
      <c r="D404" s="63" t="s">
        <v>655</v>
      </c>
      <c r="E404" s="57">
        <v>4309698</v>
      </c>
      <c r="F404" s="57">
        <v>4189521</v>
      </c>
      <c r="G404" s="2">
        <f t="shared" si="12"/>
        <v>-120177</v>
      </c>
      <c r="H404" s="37">
        <f t="shared" si="13"/>
        <v>-2.7900000000000001E-2</v>
      </c>
      <c r="I404" s="47" t="s">
        <v>869</v>
      </c>
      <c r="J404" s="77" t="s">
        <v>869</v>
      </c>
      <c r="K404" s="65" t="s">
        <v>918</v>
      </c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 s="1"/>
      <c r="BG404" s="1"/>
      <c r="BH404" s="1"/>
      <c r="BI404" s="1"/>
      <c r="BJ404" s="1"/>
      <c r="BK404" s="1"/>
      <c r="BL404" s="1"/>
      <c r="BM404" s="1"/>
      <c r="BN404" s="1"/>
      <c r="BO404" s="1"/>
    </row>
    <row r="405" spans="1:67" s="33" customFormat="1" x14ac:dyDescent="0.2">
      <c r="A405" s="66" t="s">
        <v>649</v>
      </c>
      <c r="B405" s="63" t="s">
        <v>650</v>
      </c>
      <c r="C405" s="63" t="s">
        <v>447</v>
      </c>
      <c r="D405" s="63" t="s">
        <v>656</v>
      </c>
      <c r="E405" s="57">
        <v>60732</v>
      </c>
      <c r="F405" s="57">
        <v>64080</v>
      </c>
      <c r="G405" s="2">
        <f t="shared" si="12"/>
        <v>3348</v>
      </c>
      <c r="H405" s="37">
        <f t="shared" si="13"/>
        <v>5.5100000000000003E-2</v>
      </c>
      <c r="I405" s="47" t="s">
        <v>918</v>
      </c>
      <c r="J405" s="77" t="s">
        <v>918</v>
      </c>
      <c r="K405" s="65" t="s">
        <v>869</v>
      </c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 s="1"/>
      <c r="BG405" s="1"/>
      <c r="BH405" s="1"/>
      <c r="BI405" s="1"/>
      <c r="BJ405" s="1"/>
      <c r="BK405" s="1"/>
      <c r="BL405" s="1"/>
      <c r="BM405" s="1"/>
      <c r="BN405" s="1"/>
      <c r="BO405" s="1"/>
    </row>
    <row r="406" spans="1:67" s="33" customFormat="1" x14ac:dyDescent="0.2">
      <c r="A406" s="66" t="s">
        <v>649</v>
      </c>
      <c r="B406" s="63" t="s">
        <v>650</v>
      </c>
      <c r="C406" s="63" t="s">
        <v>224</v>
      </c>
      <c r="D406" s="63" t="s">
        <v>657</v>
      </c>
      <c r="E406" s="57">
        <v>778967.6</v>
      </c>
      <c r="F406" s="57">
        <v>859751</v>
      </c>
      <c r="G406" s="2">
        <f t="shared" si="12"/>
        <v>80783.400000000023</v>
      </c>
      <c r="H406" s="37">
        <f t="shared" si="13"/>
        <v>0.1037</v>
      </c>
      <c r="I406" s="47" t="s">
        <v>869</v>
      </c>
      <c r="J406" s="77" t="s">
        <v>869</v>
      </c>
      <c r="K406" s="65" t="s">
        <v>918</v>
      </c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 s="1"/>
      <c r="BG406" s="1"/>
      <c r="BH406" s="1"/>
      <c r="BI406" s="1"/>
      <c r="BJ406" s="1"/>
      <c r="BK406" s="1"/>
      <c r="BL406" s="1"/>
      <c r="BM406" s="1"/>
      <c r="BN406" s="1"/>
      <c r="BO406" s="1"/>
    </row>
    <row r="407" spans="1:67" s="33" customFormat="1" x14ac:dyDescent="0.2">
      <c r="A407" s="66" t="s">
        <v>649</v>
      </c>
      <c r="B407" s="63" t="s">
        <v>650</v>
      </c>
      <c r="C407" s="63" t="s">
        <v>460</v>
      </c>
      <c r="D407" s="63" t="s">
        <v>658</v>
      </c>
      <c r="E407" s="57">
        <v>1110576</v>
      </c>
      <c r="F407" s="57">
        <v>1162883</v>
      </c>
      <c r="G407" s="2">
        <f t="shared" si="12"/>
        <v>52307</v>
      </c>
      <c r="H407" s="37">
        <f t="shared" si="13"/>
        <v>4.7100000000000003E-2</v>
      </c>
      <c r="I407" s="47" t="s">
        <v>869</v>
      </c>
      <c r="J407" s="77" t="s">
        <v>869</v>
      </c>
      <c r="K407" s="65" t="s">
        <v>869</v>
      </c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 s="1"/>
      <c r="BG407" s="1"/>
      <c r="BH407" s="1"/>
      <c r="BI407" s="1"/>
      <c r="BJ407" s="1"/>
      <c r="BK407" s="1"/>
      <c r="BL407" s="1"/>
      <c r="BM407" s="1"/>
      <c r="BN407" s="1"/>
      <c r="BO407" s="1"/>
    </row>
    <row r="408" spans="1:67" s="33" customFormat="1" x14ac:dyDescent="0.2">
      <c r="A408" s="66" t="s">
        <v>659</v>
      </c>
      <c r="B408" s="63" t="s">
        <v>660</v>
      </c>
      <c r="C408" s="63" t="s">
        <v>510</v>
      </c>
      <c r="D408" s="63" t="s">
        <v>661</v>
      </c>
      <c r="E408" s="57">
        <v>1379871</v>
      </c>
      <c r="F408" s="57">
        <v>1289584</v>
      </c>
      <c r="G408" s="2">
        <f t="shared" si="12"/>
        <v>-90287</v>
      </c>
      <c r="H408" s="37">
        <f t="shared" si="13"/>
        <v>-6.54E-2</v>
      </c>
      <c r="I408" s="47" t="s">
        <v>869</v>
      </c>
      <c r="J408" s="77" t="s">
        <v>869</v>
      </c>
      <c r="K408" s="65" t="s">
        <v>869</v>
      </c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 s="1"/>
      <c r="BG408" s="1"/>
      <c r="BH408" s="1"/>
      <c r="BI408" s="1"/>
      <c r="BJ408" s="1"/>
      <c r="BK408" s="1"/>
      <c r="BL408" s="1"/>
      <c r="BM408" s="1"/>
      <c r="BN408" s="1"/>
      <c r="BO408" s="1"/>
    </row>
    <row r="409" spans="1:67" s="33" customFormat="1" x14ac:dyDescent="0.2">
      <c r="A409" s="66" t="s">
        <v>659</v>
      </c>
      <c r="B409" s="63" t="s">
        <v>660</v>
      </c>
      <c r="C409" s="63" t="s">
        <v>12</v>
      </c>
      <c r="D409" s="63" t="s">
        <v>662</v>
      </c>
      <c r="E409" s="57">
        <v>1503443</v>
      </c>
      <c r="F409" s="57">
        <v>1459041</v>
      </c>
      <c r="G409" s="2">
        <f t="shared" si="12"/>
        <v>-44402</v>
      </c>
      <c r="H409" s="37">
        <f t="shared" si="13"/>
        <v>-2.9499999999999998E-2</v>
      </c>
      <c r="I409" s="47" t="s">
        <v>869</v>
      </c>
      <c r="J409" s="77" t="s">
        <v>869</v>
      </c>
      <c r="K409" s="65" t="s">
        <v>869</v>
      </c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 s="1"/>
      <c r="BG409" s="1"/>
      <c r="BH409" s="1"/>
      <c r="BI409" s="1"/>
      <c r="BJ409" s="1"/>
      <c r="BK409" s="1"/>
      <c r="BL409" s="1"/>
      <c r="BM409" s="1"/>
      <c r="BN409" s="1"/>
      <c r="BO409" s="1"/>
    </row>
    <row r="410" spans="1:67" s="33" customFormat="1" x14ac:dyDescent="0.2">
      <c r="A410" s="66" t="s">
        <v>659</v>
      </c>
      <c r="B410" s="63" t="s">
        <v>660</v>
      </c>
      <c r="C410" s="63" t="s">
        <v>663</v>
      </c>
      <c r="D410" s="63" t="s">
        <v>664</v>
      </c>
      <c r="E410" s="57">
        <v>656647</v>
      </c>
      <c r="F410" s="57">
        <v>645115</v>
      </c>
      <c r="G410" s="2">
        <f t="shared" si="12"/>
        <v>-11532</v>
      </c>
      <c r="H410" s="37">
        <f t="shared" si="13"/>
        <v>-1.7600000000000001E-2</v>
      </c>
      <c r="I410" s="47" t="s">
        <v>869</v>
      </c>
      <c r="J410" s="77" t="s">
        <v>869</v>
      </c>
      <c r="K410" s="65" t="s">
        <v>869</v>
      </c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 s="1"/>
      <c r="BG410" s="1"/>
      <c r="BH410" s="1"/>
      <c r="BI410" s="1"/>
      <c r="BJ410" s="1"/>
      <c r="BK410" s="1"/>
      <c r="BL410" s="1"/>
      <c r="BM410" s="1"/>
      <c r="BN410" s="1"/>
      <c r="BO410" s="1"/>
    </row>
    <row r="411" spans="1:67" s="33" customFormat="1" x14ac:dyDescent="0.2">
      <c r="A411" s="66" t="s">
        <v>659</v>
      </c>
      <c r="B411" s="63" t="s">
        <v>660</v>
      </c>
      <c r="C411" s="63" t="s">
        <v>665</v>
      </c>
      <c r="D411" s="63" t="s">
        <v>666</v>
      </c>
      <c r="E411" s="57">
        <v>347009</v>
      </c>
      <c r="F411" s="57">
        <v>332449</v>
      </c>
      <c r="G411" s="2">
        <f t="shared" si="12"/>
        <v>-14560</v>
      </c>
      <c r="H411" s="37">
        <f t="shared" si="13"/>
        <v>-4.2000000000000003E-2</v>
      </c>
      <c r="I411" s="47" t="s">
        <v>869</v>
      </c>
      <c r="J411" s="77" t="s">
        <v>869</v>
      </c>
      <c r="K411" s="65" t="s">
        <v>918</v>
      </c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 s="1"/>
      <c r="BG411" s="1"/>
      <c r="BH411" s="1"/>
      <c r="BI411" s="1"/>
      <c r="BJ411" s="1"/>
      <c r="BK411" s="1"/>
      <c r="BL411" s="1"/>
      <c r="BM411" s="1"/>
      <c r="BN411" s="1"/>
      <c r="BO411" s="1"/>
    </row>
    <row r="412" spans="1:67" s="33" customFormat="1" x14ac:dyDescent="0.2">
      <c r="A412" s="66" t="s">
        <v>659</v>
      </c>
      <c r="B412" s="63" t="s">
        <v>660</v>
      </c>
      <c r="C412" s="63" t="s">
        <v>857</v>
      </c>
      <c r="D412" s="63" t="s">
        <v>903</v>
      </c>
      <c r="E412" s="57">
        <v>456945</v>
      </c>
      <c r="F412" s="57">
        <v>458777</v>
      </c>
      <c r="G412" s="2">
        <f t="shared" si="12"/>
        <v>1832</v>
      </c>
      <c r="H412" s="37">
        <f t="shared" si="13"/>
        <v>4.0000000000000001E-3</v>
      </c>
      <c r="I412" s="47" t="s">
        <v>869</v>
      </c>
      <c r="J412" s="77" t="s">
        <v>869</v>
      </c>
      <c r="K412" s="65" t="s">
        <v>869</v>
      </c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 s="1"/>
      <c r="BG412" s="1"/>
      <c r="BH412" s="1"/>
      <c r="BI412" s="1"/>
      <c r="BJ412" s="1"/>
      <c r="BK412" s="1"/>
      <c r="BL412" s="1"/>
      <c r="BM412" s="1"/>
      <c r="BN412" s="1"/>
      <c r="BO412" s="1"/>
    </row>
    <row r="413" spans="1:67" s="33" customFormat="1" x14ac:dyDescent="0.2">
      <c r="A413" s="66" t="s">
        <v>659</v>
      </c>
      <c r="B413" s="63" t="s">
        <v>660</v>
      </c>
      <c r="C413" s="63" t="s">
        <v>26</v>
      </c>
      <c r="D413" s="63" t="s">
        <v>667</v>
      </c>
      <c r="E413" s="57">
        <v>3243238</v>
      </c>
      <c r="F413" s="57">
        <v>3238213</v>
      </c>
      <c r="G413" s="2">
        <f t="shared" si="12"/>
        <v>-5025</v>
      </c>
      <c r="H413" s="37">
        <f t="shared" si="13"/>
        <v>-1.5E-3</v>
      </c>
      <c r="I413" s="47" t="s">
        <v>869</v>
      </c>
      <c r="J413" s="77" t="s">
        <v>869</v>
      </c>
      <c r="K413" s="65" t="s">
        <v>869</v>
      </c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 s="1"/>
      <c r="BG413" s="1"/>
      <c r="BH413" s="1"/>
      <c r="BI413" s="1"/>
      <c r="BJ413" s="1"/>
      <c r="BK413" s="1"/>
      <c r="BL413" s="1"/>
      <c r="BM413" s="1"/>
      <c r="BN413" s="1"/>
      <c r="BO413" s="1"/>
    </row>
    <row r="414" spans="1:67" s="33" customFormat="1" x14ac:dyDescent="0.2">
      <c r="A414" s="66" t="s">
        <v>659</v>
      </c>
      <c r="B414" s="63" t="s">
        <v>660</v>
      </c>
      <c r="C414" s="63" t="s">
        <v>57</v>
      </c>
      <c r="D414" s="63" t="s">
        <v>668</v>
      </c>
      <c r="E414" s="57">
        <v>1217005</v>
      </c>
      <c r="F414" s="57">
        <v>1173328</v>
      </c>
      <c r="G414" s="2">
        <f t="shared" si="12"/>
        <v>-43677</v>
      </c>
      <c r="H414" s="37">
        <f t="shared" si="13"/>
        <v>-3.5900000000000001E-2</v>
      </c>
      <c r="I414" s="47" t="s">
        <v>869</v>
      </c>
      <c r="J414" s="77" t="s">
        <v>869</v>
      </c>
      <c r="K414" s="65" t="s">
        <v>869</v>
      </c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 s="1"/>
      <c r="BG414" s="1"/>
      <c r="BH414" s="1"/>
      <c r="BI414" s="1"/>
      <c r="BJ414" s="1"/>
      <c r="BK414" s="1"/>
      <c r="BL414" s="1"/>
      <c r="BM414" s="1"/>
      <c r="BN414" s="1"/>
      <c r="BO414" s="1"/>
    </row>
    <row r="415" spans="1:67" s="33" customFormat="1" x14ac:dyDescent="0.2">
      <c r="A415" s="66" t="s">
        <v>659</v>
      </c>
      <c r="B415" s="63" t="s">
        <v>660</v>
      </c>
      <c r="C415" s="63" t="s">
        <v>18</v>
      </c>
      <c r="D415" s="63" t="s">
        <v>669</v>
      </c>
      <c r="E415" s="57">
        <v>1341628</v>
      </c>
      <c r="F415" s="57">
        <v>1354420</v>
      </c>
      <c r="G415" s="2">
        <f t="shared" si="12"/>
        <v>12792</v>
      </c>
      <c r="H415" s="37">
        <f t="shared" si="13"/>
        <v>9.4999999999999998E-3</v>
      </c>
      <c r="I415" s="47" t="s">
        <v>869</v>
      </c>
      <c r="J415" s="77" t="s">
        <v>869</v>
      </c>
      <c r="K415" s="65" t="s">
        <v>869</v>
      </c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 s="1"/>
      <c r="BG415" s="1"/>
      <c r="BH415" s="1"/>
      <c r="BI415" s="1"/>
      <c r="BJ415" s="1"/>
      <c r="BK415" s="1"/>
      <c r="BL415" s="1"/>
      <c r="BM415" s="1"/>
      <c r="BN415" s="1"/>
      <c r="BO415" s="1"/>
    </row>
    <row r="416" spans="1:67" s="33" customFormat="1" x14ac:dyDescent="0.2">
      <c r="A416" s="66" t="s">
        <v>659</v>
      </c>
      <c r="B416" s="63" t="s">
        <v>660</v>
      </c>
      <c r="C416" s="63" t="s">
        <v>369</v>
      </c>
      <c r="D416" s="63" t="s">
        <v>670</v>
      </c>
      <c r="E416" s="57">
        <v>35125</v>
      </c>
      <c r="F416" s="57">
        <v>37238</v>
      </c>
      <c r="G416" s="2">
        <f t="shared" si="12"/>
        <v>2113</v>
      </c>
      <c r="H416" s="37">
        <f t="shared" si="13"/>
        <v>6.0199999999999997E-2</v>
      </c>
      <c r="I416" s="47" t="s">
        <v>918</v>
      </c>
      <c r="J416" s="77" t="s">
        <v>918</v>
      </c>
      <c r="K416" s="65" t="s">
        <v>869</v>
      </c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 s="1"/>
      <c r="BG416" s="1"/>
      <c r="BH416" s="1"/>
      <c r="BI416" s="1"/>
      <c r="BJ416" s="1"/>
      <c r="BK416" s="1"/>
      <c r="BL416" s="1"/>
      <c r="BM416" s="1"/>
      <c r="BN416" s="1"/>
      <c r="BO416" s="1"/>
    </row>
    <row r="417" spans="1:67" s="33" customFormat="1" x14ac:dyDescent="0.2">
      <c r="A417" s="66" t="s">
        <v>659</v>
      </c>
      <c r="B417" s="63" t="s">
        <v>660</v>
      </c>
      <c r="C417" s="63" t="s">
        <v>233</v>
      </c>
      <c r="D417" s="63" t="s">
        <v>671</v>
      </c>
      <c r="E417" s="57">
        <v>1938088</v>
      </c>
      <c r="F417" s="57">
        <v>1927380</v>
      </c>
      <c r="G417" s="2">
        <f t="shared" si="12"/>
        <v>-10708</v>
      </c>
      <c r="H417" s="37">
        <f t="shared" si="13"/>
        <v>-5.4999999999999997E-3</v>
      </c>
      <c r="I417" s="47" t="s">
        <v>869</v>
      </c>
      <c r="J417" s="77" t="s">
        <v>869</v>
      </c>
      <c r="K417" s="65" t="s">
        <v>869</v>
      </c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 s="1"/>
      <c r="BG417" s="1"/>
      <c r="BH417" s="1"/>
      <c r="BI417" s="1"/>
      <c r="BJ417" s="1"/>
      <c r="BK417" s="1"/>
      <c r="BL417" s="1"/>
      <c r="BM417" s="1"/>
      <c r="BN417" s="1"/>
      <c r="BO417" s="1"/>
    </row>
    <row r="418" spans="1:67" s="33" customFormat="1" x14ac:dyDescent="0.2">
      <c r="A418" s="66" t="s">
        <v>659</v>
      </c>
      <c r="B418" s="63" t="s">
        <v>660</v>
      </c>
      <c r="C418" s="63" t="s">
        <v>20</v>
      </c>
      <c r="D418" s="63" t="s">
        <v>672</v>
      </c>
      <c r="E418" s="57">
        <v>683921</v>
      </c>
      <c r="F418" s="57">
        <v>838781</v>
      </c>
      <c r="G418" s="2">
        <f t="shared" si="12"/>
        <v>154860</v>
      </c>
      <c r="H418" s="37">
        <f t="shared" si="13"/>
        <v>0.22639999999999999</v>
      </c>
      <c r="I418" s="47" t="s">
        <v>869</v>
      </c>
      <c r="J418" s="77" t="s">
        <v>869</v>
      </c>
      <c r="K418" s="65" t="s">
        <v>918</v>
      </c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 s="1"/>
      <c r="BG418" s="1"/>
      <c r="BH418" s="1"/>
      <c r="BI418" s="1"/>
      <c r="BJ418" s="1"/>
      <c r="BK418" s="1"/>
      <c r="BL418" s="1"/>
      <c r="BM418" s="1"/>
      <c r="BN418" s="1"/>
      <c r="BO418" s="1"/>
    </row>
    <row r="419" spans="1:67" s="33" customFormat="1" x14ac:dyDescent="0.2">
      <c r="A419" s="66" t="s">
        <v>659</v>
      </c>
      <c r="B419" s="63" t="s">
        <v>660</v>
      </c>
      <c r="C419" s="63" t="s">
        <v>673</v>
      </c>
      <c r="D419" s="63" t="s">
        <v>674</v>
      </c>
      <c r="E419" s="57">
        <v>1347895</v>
      </c>
      <c r="F419" s="57">
        <v>1332420</v>
      </c>
      <c r="G419" s="2">
        <f t="shared" si="12"/>
        <v>-15475</v>
      </c>
      <c r="H419" s="37">
        <f t="shared" si="13"/>
        <v>-1.15E-2</v>
      </c>
      <c r="I419" s="47" t="s">
        <v>869</v>
      </c>
      <c r="J419" s="77" t="s">
        <v>869</v>
      </c>
      <c r="K419" s="65" t="s">
        <v>869</v>
      </c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 s="1"/>
      <c r="BG419" s="1"/>
      <c r="BH419" s="1"/>
      <c r="BI419" s="1"/>
      <c r="BJ419" s="1"/>
      <c r="BK419" s="1"/>
      <c r="BL419" s="1"/>
      <c r="BM419" s="1"/>
      <c r="BN419" s="1"/>
      <c r="BO419" s="1"/>
    </row>
    <row r="420" spans="1:67" s="33" customFormat="1" x14ac:dyDescent="0.2">
      <c r="A420" s="66" t="s">
        <v>659</v>
      </c>
      <c r="B420" s="63" t="s">
        <v>660</v>
      </c>
      <c r="C420" s="63" t="s">
        <v>22</v>
      </c>
      <c r="D420" s="63" t="s">
        <v>675</v>
      </c>
      <c r="E420" s="57">
        <v>1916094</v>
      </c>
      <c r="F420" s="57">
        <v>1921896</v>
      </c>
      <c r="G420" s="2">
        <f t="shared" si="12"/>
        <v>5802</v>
      </c>
      <c r="H420" s="37">
        <f t="shared" si="13"/>
        <v>3.0000000000000001E-3</v>
      </c>
      <c r="I420" s="47" t="s">
        <v>869</v>
      </c>
      <c r="J420" s="77" t="s">
        <v>869</v>
      </c>
      <c r="K420" s="65" t="s">
        <v>869</v>
      </c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 s="1"/>
      <c r="BG420" s="1"/>
      <c r="BH420" s="1"/>
      <c r="BI420" s="1"/>
      <c r="BJ420" s="1"/>
      <c r="BK420" s="1"/>
      <c r="BL420" s="1"/>
      <c r="BM420" s="1"/>
      <c r="BN420" s="1"/>
      <c r="BO420" s="1"/>
    </row>
    <row r="421" spans="1:67" s="33" customFormat="1" x14ac:dyDescent="0.2">
      <c r="A421" s="66" t="s">
        <v>659</v>
      </c>
      <c r="B421" s="63" t="s">
        <v>660</v>
      </c>
      <c r="C421" s="63" t="s">
        <v>676</v>
      </c>
      <c r="D421" s="63" t="s">
        <v>677</v>
      </c>
      <c r="E421" s="57">
        <v>564479</v>
      </c>
      <c r="F421" s="57">
        <v>611061</v>
      </c>
      <c r="G421" s="2">
        <f t="shared" si="12"/>
        <v>46582</v>
      </c>
      <c r="H421" s="37">
        <f t="shared" si="13"/>
        <v>8.2500000000000004E-2</v>
      </c>
      <c r="I421" s="47" t="s">
        <v>869</v>
      </c>
      <c r="J421" s="77" t="s">
        <v>869</v>
      </c>
      <c r="K421" s="65" t="s">
        <v>918</v>
      </c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 s="1"/>
      <c r="BG421" s="1"/>
      <c r="BH421" s="1"/>
      <c r="BI421" s="1"/>
      <c r="BJ421" s="1"/>
      <c r="BK421" s="1"/>
      <c r="BL421" s="1"/>
      <c r="BM421" s="1"/>
      <c r="BN421" s="1"/>
      <c r="BO421" s="1"/>
    </row>
    <row r="422" spans="1:67" s="33" customFormat="1" x14ac:dyDescent="0.2">
      <c r="A422" s="66" t="s">
        <v>659</v>
      </c>
      <c r="B422" s="63" t="s">
        <v>660</v>
      </c>
      <c r="C422" s="63" t="s">
        <v>71</v>
      </c>
      <c r="D422" s="63" t="s">
        <v>678</v>
      </c>
      <c r="E422" s="57">
        <v>11047127</v>
      </c>
      <c r="F422" s="57">
        <v>10972249</v>
      </c>
      <c r="G422" s="2">
        <f t="shared" si="12"/>
        <v>-74878</v>
      </c>
      <c r="H422" s="37">
        <f t="shared" si="13"/>
        <v>-6.7999999999999996E-3</v>
      </c>
      <c r="I422" s="47" t="s">
        <v>869</v>
      </c>
      <c r="J422" s="77" t="s">
        <v>869</v>
      </c>
      <c r="K422" s="65" t="s">
        <v>918</v>
      </c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 s="1"/>
      <c r="BG422" s="1"/>
      <c r="BH422" s="1"/>
      <c r="BI422" s="1"/>
      <c r="BJ422" s="1"/>
      <c r="BK422" s="1"/>
      <c r="BL422" s="1"/>
      <c r="BM422" s="1"/>
      <c r="BN422" s="1"/>
      <c r="BO422" s="1"/>
    </row>
    <row r="423" spans="1:67" s="33" customFormat="1" x14ac:dyDescent="0.2">
      <c r="A423" s="66" t="s">
        <v>679</v>
      </c>
      <c r="B423" s="63" t="s">
        <v>680</v>
      </c>
      <c r="C423" s="63" t="s">
        <v>26</v>
      </c>
      <c r="D423" s="63" t="s">
        <v>681</v>
      </c>
      <c r="E423" s="57">
        <v>1669130</v>
      </c>
      <c r="F423" s="57">
        <v>1601341</v>
      </c>
      <c r="G423" s="2">
        <f t="shared" si="12"/>
        <v>-67789</v>
      </c>
      <c r="H423" s="37">
        <f t="shared" si="13"/>
        <v>-4.0599999999999997E-2</v>
      </c>
      <c r="I423" s="47" t="s">
        <v>869</v>
      </c>
      <c r="J423" s="77" t="s">
        <v>869</v>
      </c>
      <c r="K423" s="65" t="s">
        <v>918</v>
      </c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 s="1"/>
      <c r="BG423" s="1"/>
      <c r="BH423" s="1"/>
      <c r="BI423" s="1"/>
      <c r="BJ423" s="1"/>
      <c r="BK423" s="1"/>
      <c r="BL423" s="1"/>
      <c r="BM423" s="1"/>
      <c r="BN423" s="1"/>
      <c r="BO423" s="1"/>
    </row>
    <row r="424" spans="1:67" s="33" customFormat="1" x14ac:dyDescent="0.2">
      <c r="A424" s="66" t="s">
        <v>679</v>
      </c>
      <c r="B424" s="63" t="s">
        <v>680</v>
      </c>
      <c r="C424" s="63" t="s">
        <v>67</v>
      </c>
      <c r="D424" s="63" t="s">
        <v>682</v>
      </c>
      <c r="E424" s="57">
        <v>2339555</v>
      </c>
      <c r="F424" s="57">
        <v>2310246</v>
      </c>
      <c r="G424" s="2">
        <f t="shared" si="12"/>
        <v>-29309</v>
      </c>
      <c r="H424" s="37">
        <f t="shared" si="13"/>
        <v>-1.2500000000000001E-2</v>
      </c>
      <c r="I424" s="47" t="s">
        <v>869</v>
      </c>
      <c r="J424" s="77" t="s">
        <v>869</v>
      </c>
      <c r="K424" s="65" t="s">
        <v>918</v>
      </c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 s="1"/>
      <c r="BG424" s="1"/>
      <c r="BH424" s="1"/>
      <c r="BI424" s="1"/>
      <c r="BJ424" s="1"/>
      <c r="BK424" s="1"/>
      <c r="BL424" s="1"/>
      <c r="BM424" s="1"/>
      <c r="BN424" s="1"/>
      <c r="BO424" s="1"/>
    </row>
    <row r="425" spans="1:67" s="33" customFormat="1" x14ac:dyDescent="0.2">
      <c r="A425" s="66" t="s">
        <v>679</v>
      </c>
      <c r="B425" s="63" t="s">
        <v>680</v>
      </c>
      <c r="C425" s="63" t="s">
        <v>168</v>
      </c>
      <c r="D425" s="63" t="s">
        <v>683</v>
      </c>
      <c r="E425" s="57">
        <v>7651838</v>
      </c>
      <c r="F425" s="57">
        <v>7522108</v>
      </c>
      <c r="G425" s="2">
        <f t="shared" si="12"/>
        <v>-129730</v>
      </c>
      <c r="H425" s="37">
        <f t="shared" si="13"/>
        <v>-1.7000000000000001E-2</v>
      </c>
      <c r="I425" s="47" t="s">
        <v>869</v>
      </c>
      <c r="J425" s="77" t="s">
        <v>869</v>
      </c>
      <c r="K425" s="65" t="s">
        <v>869</v>
      </c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 s="1"/>
      <c r="BG425" s="1"/>
      <c r="BH425" s="1"/>
      <c r="BI425" s="1"/>
      <c r="BJ425" s="1"/>
      <c r="BK425" s="1"/>
      <c r="BL425" s="1"/>
      <c r="BM425" s="1"/>
      <c r="BN425" s="1"/>
      <c r="BO425" s="1"/>
    </row>
    <row r="426" spans="1:67" s="33" customFormat="1" x14ac:dyDescent="0.2">
      <c r="A426" s="66" t="s">
        <v>679</v>
      </c>
      <c r="B426" s="63" t="s">
        <v>680</v>
      </c>
      <c r="C426" s="63" t="s">
        <v>41</v>
      </c>
      <c r="D426" s="63" t="s">
        <v>684</v>
      </c>
      <c r="E426" s="57">
        <v>10371583</v>
      </c>
      <c r="F426" s="57">
        <v>10193136</v>
      </c>
      <c r="G426" s="2">
        <f t="shared" si="12"/>
        <v>-178447</v>
      </c>
      <c r="H426" s="37">
        <f t="shared" si="13"/>
        <v>-1.72E-2</v>
      </c>
      <c r="I426" s="47" t="s">
        <v>869</v>
      </c>
      <c r="J426" s="77" t="s">
        <v>869</v>
      </c>
      <c r="K426" s="65" t="s">
        <v>869</v>
      </c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 s="1"/>
      <c r="BG426" s="1"/>
      <c r="BH426" s="1"/>
      <c r="BI426" s="1"/>
      <c r="BJ426" s="1"/>
      <c r="BK426" s="1"/>
      <c r="BL426" s="1"/>
      <c r="BM426" s="1"/>
      <c r="BN426" s="1"/>
      <c r="BO426" s="1"/>
    </row>
    <row r="427" spans="1:67" s="33" customFormat="1" x14ac:dyDescent="0.2">
      <c r="A427" s="66" t="s">
        <v>679</v>
      </c>
      <c r="B427" s="63" t="s">
        <v>680</v>
      </c>
      <c r="C427" s="63" t="s">
        <v>685</v>
      </c>
      <c r="D427" s="63" t="s">
        <v>686</v>
      </c>
      <c r="E427" s="57">
        <v>3487480</v>
      </c>
      <c r="F427" s="57">
        <v>3163831</v>
      </c>
      <c r="G427" s="2">
        <f t="shared" si="12"/>
        <v>-323649</v>
      </c>
      <c r="H427" s="37">
        <f t="shared" si="13"/>
        <v>-9.2799999999999994E-2</v>
      </c>
      <c r="I427" s="47" t="s">
        <v>869</v>
      </c>
      <c r="J427" s="77" t="s">
        <v>869</v>
      </c>
      <c r="K427" s="65" t="s">
        <v>918</v>
      </c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 s="1"/>
      <c r="BG427" s="1"/>
      <c r="BH427" s="1"/>
      <c r="BI427" s="1"/>
      <c r="BJ427" s="1"/>
      <c r="BK427" s="1"/>
      <c r="BL427" s="1"/>
      <c r="BM427" s="1"/>
      <c r="BN427" s="1"/>
      <c r="BO427" s="1"/>
    </row>
    <row r="428" spans="1:67" s="33" customFormat="1" x14ac:dyDescent="0.2">
      <c r="A428" s="66" t="s">
        <v>679</v>
      </c>
      <c r="B428" s="63" t="s">
        <v>680</v>
      </c>
      <c r="C428" s="63" t="s">
        <v>22</v>
      </c>
      <c r="D428" s="63" t="s">
        <v>687</v>
      </c>
      <c r="E428" s="57">
        <v>1502923</v>
      </c>
      <c r="F428" s="57">
        <v>1445327</v>
      </c>
      <c r="G428" s="2">
        <f t="shared" si="12"/>
        <v>-57596</v>
      </c>
      <c r="H428" s="37">
        <f t="shared" si="13"/>
        <v>-3.8300000000000001E-2</v>
      </c>
      <c r="I428" s="47" t="s">
        <v>869</v>
      </c>
      <c r="J428" s="77" t="s">
        <v>869</v>
      </c>
      <c r="K428" s="65" t="s">
        <v>869</v>
      </c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 s="1"/>
      <c r="BG428" s="1"/>
      <c r="BH428" s="1"/>
      <c r="BI428" s="1"/>
      <c r="BJ428" s="1"/>
      <c r="BK428" s="1"/>
      <c r="BL428" s="1"/>
      <c r="BM428" s="1"/>
      <c r="BN428" s="1"/>
      <c r="BO428" s="1"/>
    </row>
    <row r="429" spans="1:67" s="33" customFormat="1" x14ac:dyDescent="0.2">
      <c r="A429" s="66" t="s">
        <v>679</v>
      </c>
      <c r="B429" s="63" t="s">
        <v>680</v>
      </c>
      <c r="C429" s="63" t="s">
        <v>356</v>
      </c>
      <c r="D429" s="63" t="s">
        <v>688</v>
      </c>
      <c r="E429" s="57">
        <v>1197504</v>
      </c>
      <c r="F429" s="57">
        <v>1186637</v>
      </c>
      <c r="G429" s="2">
        <f t="shared" si="12"/>
        <v>-10867</v>
      </c>
      <c r="H429" s="37">
        <f t="shared" si="13"/>
        <v>-9.1000000000000004E-3</v>
      </c>
      <c r="I429" s="47" t="s">
        <v>869</v>
      </c>
      <c r="J429" s="77" t="s">
        <v>869</v>
      </c>
      <c r="K429" s="65" t="s">
        <v>869</v>
      </c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 s="1"/>
      <c r="BG429" s="1"/>
      <c r="BH429" s="1"/>
      <c r="BI429" s="1"/>
      <c r="BJ429" s="1"/>
      <c r="BK429" s="1"/>
      <c r="BL429" s="1"/>
      <c r="BM429" s="1"/>
      <c r="BN429" s="1"/>
      <c r="BO429" s="1"/>
    </row>
    <row r="430" spans="1:67" s="33" customFormat="1" x14ac:dyDescent="0.2">
      <c r="A430" s="66" t="s">
        <v>689</v>
      </c>
      <c r="B430" s="63" t="s">
        <v>690</v>
      </c>
      <c r="C430" s="63" t="s">
        <v>392</v>
      </c>
      <c r="D430" s="63" t="s">
        <v>274</v>
      </c>
      <c r="E430" s="57">
        <v>1131326</v>
      </c>
      <c r="F430" s="57">
        <v>1092597</v>
      </c>
      <c r="G430" s="2">
        <f t="shared" si="12"/>
        <v>-38729</v>
      </c>
      <c r="H430" s="37">
        <f t="shared" si="13"/>
        <v>-3.4200000000000001E-2</v>
      </c>
      <c r="I430" s="47" t="s">
        <v>869</v>
      </c>
      <c r="J430" s="77" t="s">
        <v>869</v>
      </c>
      <c r="K430" s="65" t="s">
        <v>869</v>
      </c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 s="1"/>
      <c r="BG430" s="1"/>
      <c r="BH430" s="1"/>
      <c r="BI430" s="1"/>
      <c r="BJ430" s="1"/>
      <c r="BK430" s="1"/>
      <c r="BL430" s="1"/>
      <c r="BM430" s="1"/>
      <c r="BN430" s="1"/>
      <c r="BO430" s="1"/>
    </row>
    <row r="431" spans="1:67" s="33" customFormat="1" x14ac:dyDescent="0.2">
      <c r="A431" s="66" t="s">
        <v>689</v>
      </c>
      <c r="B431" s="63" t="s">
        <v>690</v>
      </c>
      <c r="C431" s="63" t="s">
        <v>12</v>
      </c>
      <c r="D431" s="63" t="s">
        <v>692</v>
      </c>
      <c r="E431" s="57">
        <v>1543439</v>
      </c>
      <c r="F431" s="57">
        <v>1547262</v>
      </c>
      <c r="G431" s="2">
        <f t="shared" si="12"/>
        <v>3823</v>
      </c>
      <c r="H431" s="37">
        <f t="shared" si="13"/>
        <v>2.5000000000000001E-3</v>
      </c>
      <c r="I431" s="47" t="s">
        <v>869</v>
      </c>
      <c r="J431" s="77" t="s">
        <v>869</v>
      </c>
      <c r="K431" s="65" t="s">
        <v>869</v>
      </c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 s="1"/>
      <c r="BG431" s="1"/>
      <c r="BH431" s="1"/>
      <c r="BI431" s="1"/>
      <c r="BJ431" s="1"/>
      <c r="BK431" s="1"/>
      <c r="BL431" s="1"/>
      <c r="BM431" s="1"/>
      <c r="BN431" s="1"/>
      <c r="BO431" s="1"/>
    </row>
    <row r="432" spans="1:67" s="33" customFormat="1" x14ac:dyDescent="0.2">
      <c r="A432" s="66" t="s">
        <v>689</v>
      </c>
      <c r="B432" s="63" t="s">
        <v>690</v>
      </c>
      <c r="C432" s="63" t="s">
        <v>14</v>
      </c>
      <c r="D432" s="63" t="s">
        <v>693</v>
      </c>
      <c r="E432" s="57">
        <v>1627468</v>
      </c>
      <c r="F432" s="57">
        <v>1629577</v>
      </c>
      <c r="G432" s="2">
        <f t="shared" si="12"/>
        <v>2109</v>
      </c>
      <c r="H432" s="37">
        <f t="shared" si="13"/>
        <v>1.2999999999999999E-3</v>
      </c>
      <c r="I432" s="47" t="s">
        <v>869</v>
      </c>
      <c r="J432" s="77" t="s">
        <v>869</v>
      </c>
      <c r="K432" s="65" t="s">
        <v>918</v>
      </c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 s="1"/>
      <c r="BG432" s="1"/>
      <c r="BH432" s="1"/>
      <c r="BI432" s="1"/>
      <c r="BJ432" s="1"/>
      <c r="BK432" s="1"/>
      <c r="BL432" s="1"/>
      <c r="BM432" s="1"/>
      <c r="BN432" s="1"/>
      <c r="BO432" s="1"/>
    </row>
    <row r="433" spans="1:67" s="33" customFormat="1" x14ac:dyDescent="0.2">
      <c r="A433" s="66" t="s">
        <v>689</v>
      </c>
      <c r="B433" s="63" t="s">
        <v>690</v>
      </c>
      <c r="C433" s="63" t="s">
        <v>26</v>
      </c>
      <c r="D433" s="63" t="s">
        <v>694</v>
      </c>
      <c r="E433" s="57">
        <v>7106533</v>
      </c>
      <c r="F433" s="57">
        <v>7052971</v>
      </c>
      <c r="G433" s="2">
        <f t="shared" si="12"/>
        <v>-53562</v>
      </c>
      <c r="H433" s="37">
        <f t="shared" si="13"/>
        <v>-7.4999999999999997E-3</v>
      </c>
      <c r="I433" s="47" t="s">
        <v>869</v>
      </c>
      <c r="J433" s="77" t="s">
        <v>869</v>
      </c>
      <c r="K433" s="65" t="s">
        <v>869</v>
      </c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 s="1"/>
      <c r="BG433" s="1"/>
      <c r="BH433" s="1"/>
      <c r="BI433" s="1"/>
      <c r="BJ433" s="1"/>
      <c r="BK433" s="1"/>
      <c r="BL433" s="1"/>
      <c r="BM433" s="1"/>
      <c r="BN433" s="1"/>
      <c r="BO433" s="1"/>
    </row>
    <row r="434" spans="1:67" s="33" customFormat="1" x14ac:dyDescent="0.2">
      <c r="A434" s="66" t="s">
        <v>689</v>
      </c>
      <c r="B434" s="63" t="s">
        <v>690</v>
      </c>
      <c r="C434" s="63" t="s">
        <v>57</v>
      </c>
      <c r="D434" s="63" t="s">
        <v>695</v>
      </c>
      <c r="E434" s="57">
        <v>3152416</v>
      </c>
      <c r="F434" s="57">
        <v>3136041</v>
      </c>
      <c r="G434" s="2">
        <f t="shared" si="12"/>
        <v>-16375</v>
      </c>
      <c r="H434" s="37">
        <f t="shared" si="13"/>
        <v>-5.1999999999999998E-3</v>
      </c>
      <c r="I434" s="47" t="s">
        <v>869</v>
      </c>
      <c r="J434" s="77" t="s">
        <v>869</v>
      </c>
      <c r="K434" s="65" t="s">
        <v>869</v>
      </c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 s="1"/>
      <c r="BG434" s="1"/>
      <c r="BH434" s="1"/>
      <c r="BI434" s="1"/>
      <c r="BJ434" s="1"/>
      <c r="BK434" s="1"/>
      <c r="BL434" s="1"/>
      <c r="BM434" s="1"/>
      <c r="BN434" s="1"/>
      <c r="BO434" s="1"/>
    </row>
    <row r="435" spans="1:67" s="33" customFormat="1" x14ac:dyDescent="0.2">
      <c r="A435" s="66" t="s">
        <v>689</v>
      </c>
      <c r="B435" s="63" t="s">
        <v>690</v>
      </c>
      <c r="C435" s="63" t="s">
        <v>79</v>
      </c>
      <c r="D435" s="63" t="s">
        <v>696</v>
      </c>
      <c r="E435" s="57">
        <v>5233609</v>
      </c>
      <c r="F435" s="57">
        <v>5204290</v>
      </c>
      <c r="G435" s="2">
        <f t="shared" si="12"/>
        <v>-29319</v>
      </c>
      <c r="H435" s="37">
        <f t="shared" si="13"/>
        <v>-5.5999999999999999E-3</v>
      </c>
      <c r="I435" s="47" t="s">
        <v>869</v>
      </c>
      <c r="J435" s="77" t="s">
        <v>869</v>
      </c>
      <c r="K435" s="65" t="s">
        <v>869</v>
      </c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 s="1"/>
      <c r="BG435" s="1"/>
      <c r="BH435" s="1"/>
      <c r="BI435" s="1"/>
      <c r="BJ435" s="1"/>
      <c r="BK435" s="1"/>
      <c r="BL435" s="1"/>
      <c r="BM435" s="1"/>
      <c r="BN435" s="1"/>
      <c r="BO435" s="1"/>
    </row>
    <row r="436" spans="1:67" s="33" customFormat="1" x14ac:dyDescent="0.2">
      <c r="A436" s="66" t="s">
        <v>689</v>
      </c>
      <c r="B436" s="63" t="s">
        <v>690</v>
      </c>
      <c r="C436" s="63" t="s">
        <v>16</v>
      </c>
      <c r="D436" s="63" t="s">
        <v>697</v>
      </c>
      <c r="E436" s="57">
        <v>1068508</v>
      </c>
      <c r="F436" s="57">
        <v>1070173</v>
      </c>
      <c r="G436" s="2">
        <f t="shared" si="12"/>
        <v>1665</v>
      </c>
      <c r="H436" s="37">
        <f t="shared" si="13"/>
        <v>1.6000000000000001E-3</v>
      </c>
      <c r="I436" s="47" t="s">
        <v>869</v>
      </c>
      <c r="J436" s="77" t="s">
        <v>869</v>
      </c>
      <c r="K436" s="65" t="s">
        <v>918</v>
      </c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 s="1"/>
      <c r="BG436" s="1"/>
      <c r="BH436" s="1"/>
      <c r="BI436" s="1"/>
      <c r="BJ436" s="1"/>
      <c r="BK436" s="1"/>
      <c r="BL436" s="1"/>
      <c r="BM436" s="1"/>
      <c r="BN436" s="1"/>
      <c r="BO436" s="1"/>
    </row>
    <row r="437" spans="1:67" s="33" customFormat="1" x14ac:dyDescent="0.2">
      <c r="A437" s="66" t="s">
        <v>689</v>
      </c>
      <c r="B437" s="63" t="s">
        <v>690</v>
      </c>
      <c r="C437" s="63" t="s">
        <v>82</v>
      </c>
      <c r="D437" s="63" t="s">
        <v>698</v>
      </c>
      <c r="E437" s="57">
        <v>1198924</v>
      </c>
      <c r="F437" s="57">
        <v>1200840</v>
      </c>
      <c r="G437" s="2">
        <f t="shared" si="12"/>
        <v>1916</v>
      </c>
      <c r="H437" s="37">
        <f t="shared" si="13"/>
        <v>1.6000000000000001E-3</v>
      </c>
      <c r="I437" s="47" t="s">
        <v>869</v>
      </c>
      <c r="J437" s="77" t="s">
        <v>869</v>
      </c>
      <c r="K437" s="65" t="s">
        <v>869</v>
      </c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 s="1"/>
      <c r="BG437" s="1"/>
      <c r="BH437" s="1"/>
      <c r="BI437" s="1"/>
      <c r="BJ437" s="1"/>
      <c r="BK437" s="1"/>
      <c r="BL437" s="1"/>
      <c r="BM437" s="1"/>
      <c r="BN437" s="1"/>
      <c r="BO437" s="1"/>
    </row>
    <row r="438" spans="1:67" s="33" customFormat="1" x14ac:dyDescent="0.2">
      <c r="A438" s="66" t="s">
        <v>689</v>
      </c>
      <c r="B438" s="63" t="s">
        <v>690</v>
      </c>
      <c r="C438" s="63" t="s">
        <v>185</v>
      </c>
      <c r="D438" s="63" t="s">
        <v>691</v>
      </c>
      <c r="E438" s="57">
        <v>1773971</v>
      </c>
      <c r="F438" s="57">
        <v>2395531</v>
      </c>
      <c r="G438" s="2">
        <f t="shared" si="12"/>
        <v>621560</v>
      </c>
      <c r="H438" s="37">
        <f t="shared" si="13"/>
        <v>0.35039999999999999</v>
      </c>
      <c r="I438" s="47" t="s">
        <v>869</v>
      </c>
      <c r="J438" s="77" t="s">
        <v>869</v>
      </c>
      <c r="K438" s="65" t="s">
        <v>918</v>
      </c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 s="1"/>
      <c r="BG438" s="1"/>
      <c r="BH438" s="1"/>
      <c r="BI438" s="1"/>
      <c r="BJ438" s="1"/>
      <c r="BK438" s="1"/>
      <c r="BL438" s="1"/>
      <c r="BM438" s="1"/>
      <c r="BN438" s="1"/>
      <c r="BO438" s="1"/>
    </row>
    <row r="439" spans="1:67" s="33" customFormat="1" x14ac:dyDescent="0.2">
      <c r="A439" s="66" t="s">
        <v>689</v>
      </c>
      <c r="B439" s="63" t="s">
        <v>690</v>
      </c>
      <c r="C439" s="63" t="s">
        <v>483</v>
      </c>
      <c r="D439" s="63" t="s">
        <v>699</v>
      </c>
      <c r="E439" s="57">
        <v>9125466</v>
      </c>
      <c r="F439" s="57">
        <v>9094213</v>
      </c>
      <c r="G439" s="2">
        <f t="shared" si="12"/>
        <v>-31253</v>
      </c>
      <c r="H439" s="37">
        <f t="shared" si="13"/>
        <v>-3.3999999999999998E-3</v>
      </c>
      <c r="I439" s="47" t="s">
        <v>869</v>
      </c>
      <c r="J439" s="77" t="s">
        <v>869</v>
      </c>
      <c r="K439" s="65" t="s">
        <v>869</v>
      </c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 s="1"/>
      <c r="BG439" s="1"/>
      <c r="BH439" s="1"/>
      <c r="BI439" s="1"/>
      <c r="BJ439" s="1"/>
      <c r="BK439" s="1"/>
      <c r="BL439" s="1"/>
      <c r="BM439" s="1"/>
      <c r="BN439" s="1"/>
      <c r="BO439" s="1"/>
    </row>
    <row r="440" spans="1:67" s="33" customFormat="1" x14ac:dyDescent="0.2">
      <c r="A440" s="66" t="s">
        <v>689</v>
      </c>
      <c r="B440" s="63" t="s">
        <v>690</v>
      </c>
      <c r="C440" s="63" t="s">
        <v>30</v>
      </c>
      <c r="D440" s="63" t="s">
        <v>700</v>
      </c>
      <c r="E440" s="57">
        <v>16720526</v>
      </c>
      <c r="F440" s="57">
        <v>16584123</v>
      </c>
      <c r="G440" s="2">
        <f t="shared" si="12"/>
        <v>-136403</v>
      </c>
      <c r="H440" s="37">
        <f t="shared" si="13"/>
        <v>-8.2000000000000007E-3</v>
      </c>
      <c r="I440" s="47" t="s">
        <v>869</v>
      </c>
      <c r="J440" s="77" t="s">
        <v>869</v>
      </c>
      <c r="K440" s="65" t="s">
        <v>869</v>
      </c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 s="1"/>
      <c r="BG440" s="1"/>
      <c r="BH440" s="1"/>
      <c r="BI440" s="1"/>
      <c r="BJ440" s="1"/>
      <c r="BK440" s="1"/>
      <c r="BL440" s="1"/>
      <c r="BM440" s="1"/>
      <c r="BN440" s="1"/>
      <c r="BO440" s="1"/>
    </row>
    <row r="441" spans="1:67" s="33" customFormat="1" x14ac:dyDescent="0.2">
      <c r="A441" s="66" t="s">
        <v>689</v>
      </c>
      <c r="B441" s="63" t="s">
        <v>690</v>
      </c>
      <c r="C441" s="63" t="s">
        <v>701</v>
      </c>
      <c r="D441" s="63" t="s">
        <v>702</v>
      </c>
      <c r="E441" s="57">
        <v>1370412</v>
      </c>
      <c r="F441" s="57">
        <v>1353661</v>
      </c>
      <c r="G441" s="2">
        <f t="shared" si="12"/>
        <v>-16751</v>
      </c>
      <c r="H441" s="37">
        <f t="shared" si="13"/>
        <v>-1.2200000000000001E-2</v>
      </c>
      <c r="I441" s="47" t="s">
        <v>869</v>
      </c>
      <c r="J441" s="77" t="s">
        <v>869</v>
      </c>
      <c r="K441" s="65" t="s">
        <v>869</v>
      </c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 s="1"/>
      <c r="BG441" s="1"/>
      <c r="BH441" s="1"/>
      <c r="BI441" s="1"/>
      <c r="BJ441" s="1"/>
      <c r="BK441" s="1"/>
      <c r="BL441" s="1"/>
      <c r="BM441" s="1"/>
      <c r="BN441" s="1"/>
      <c r="BO441" s="1"/>
    </row>
    <row r="442" spans="1:67" s="33" customFormat="1" x14ac:dyDescent="0.2">
      <c r="A442" s="66" t="s">
        <v>689</v>
      </c>
      <c r="B442" s="63" t="s">
        <v>690</v>
      </c>
      <c r="C442" s="63" t="s">
        <v>703</v>
      </c>
      <c r="D442" s="63" t="s">
        <v>704</v>
      </c>
      <c r="E442" s="57">
        <v>465235</v>
      </c>
      <c r="F442" s="57">
        <v>444813</v>
      </c>
      <c r="G442" s="2">
        <f t="shared" si="12"/>
        <v>-20422</v>
      </c>
      <c r="H442" s="37">
        <f t="shared" si="13"/>
        <v>-4.3900000000000002E-2</v>
      </c>
      <c r="I442" s="47" t="s">
        <v>869</v>
      </c>
      <c r="J442" s="77" t="s">
        <v>869</v>
      </c>
      <c r="K442" s="65" t="s">
        <v>918</v>
      </c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 s="1"/>
      <c r="BG442" s="1"/>
      <c r="BH442" s="1"/>
      <c r="BI442" s="1"/>
      <c r="BJ442" s="1"/>
      <c r="BK442" s="1"/>
      <c r="BL442" s="1"/>
      <c r="BM442" s="1"/>
      <c r="BN442" s="1"/>
      <c r="BO442" s="1"/>
    </row>
    <row r="443" spans="1:67" s="33" customFormat="1" x14ac:dyDescent="0.2">
      <c r="A443" s="66" t="s">
        <v>689</v>
      </c>
      <c r="B443" s="63" t="s">
        <v>690</v>
      </c>
      <c r="C443" s="63" t="s">
        <v>705</v>
      </c>
      <c r="D443" s="63" t="s">
        <v>706</v>
      </c>
      <c r="E443" s="57">
        <v>1418530</v>
      </c>
      <c r="F443" s="57">
        <v>1400650</v>
      </c>
      <c r="G443" s="2">
        <f t="shared" si="12"/>
        <v>-17880</v>
      </c>
      <c r="H443" s="37">
        <f t="shared" si="13"/>
        <v>-1.26E-2</v>
      </c>
      <c r="I443" s="47" t="s">
        <v>869</v>
      </c>
      <c r="J443" s="77" t="s">
        <v>869</v>
      </c>
      <c r="K443" s="65" t="s">
        <v>869</v>
      </c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 s="1"/>
      <c r="BG443" s="1"/>
      <c r="BH443" s="1"/>
      <c r="BI443" s="1"/>
      <c r="BJ443" s="1"/>
      <c r="BK443" s="1"/>
      <c r="BL443" s="1"/>
      <c r="BM443" s="1"/>
      <c r="BN443" s="1"/>
      <c r="BO443" s="1"/>
    </row>
    <row r="444" spans="1:67" s="33" customFormat="1" x14ac:dyDescent="0.2">
      <c r="A444" s="66" t="s">
        <v>707</v>
      </c>
      <c r="B444" s="63" t="s">
        <v>708</v>
      </c>
      <c r="C444" s="63" t="s">
        <v>645</v>
      </c>
      <c r="D444" s="63" t="s">
        <v>709</v>
      </c>
      <c r="E444" s="57">
        <v>311383</v>
      </c>
      <c r="F444" s="57">
        <v>307527</v>
      </c>
      <c r="G444" s="2">
        <f t="shared" si="12"/>
        <v>-3856</v>
      </c>
      <c r="H444" s="37">
        <f t="shared" si="13"/>
        <v>-1.24E-2</v>
      </c>
      <c r="I444" s="47" t="s">
        <v>869</v>
      </c>
      <c r="J444" s="77" t="s">
        <v>869</v>
      </c>
      <c r="K444" s="65" t="s">
        <v>869</v>
      </c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 s="1"/>
      <c r="BG444" s="1"/>
      <c r="BH444" s="1"/>
      <c r="BI444" s="1"/>
      <c r="BJ444" s="1"/>
      <c r="BK444" s="1"/>
      <c r="BL444" s="1"/>
      <c r="BM444" s="1"/>
      <c r="BN444" s="1"/>
      <c r="BO444" s="1"/>
    </row>
    <row r="445" spans="1:67" s="33" customFormat="1" x14ac:dyDescent="0.2">
      <c r="A445" s="66" t="s">
        <v>707</v>
      </c>
      <c r="B445" s="63" t="s">
        <v>708</v>
      </c>
      <c r="C445" s="63" t="s">
        <v>201</v>
      </c>
      <c r="D445" s="63" t="s">
        <v>710</v>
      </c>
      <c r="E445" s="57">
        <v>440334</v>
      </c>
      <c r="F445" s="57">
        <v>436517</v>
      </c>
      <c r="G445" s="2">
        <f t="shared" si="12"/>
        <v>-3817</v>
      </c>
      <c r="H445" s="37">
        <f t="shared" si="13"/>
        <v>-8.6999999999999994E-3</v>
      </c>
      <c r="I445" s="47" t="s">
        <v>869</v>
      </c>
      <c r="J445" s="77" t="s">
        <v>869</v>
      </c>
      <c r="K445" s="65" t="s">
        <v>869</v>
      </c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 s="1"/>
      <c r="BG445" s="1"/>
      <c r="BH445" s="1"/>
      <c r="BI445" s="1"/>
      <c r="BJ445" s="1"/>
      <c r="BK445" s="1"/>
      <c r="BL445" s="1"/>
      <c r="BM445" s="1"/>
      <c r="BN445" s="1"/>
      <c r="BO445" s="1"/>
    </row>
    <row r="446" spans="1:67" s="33" customFormat="1" x14ac:dyDescent="0.2">
      <c r="A446" s="66" t="s">
        <v>707</v>
      </c>
      <c r="B446" s="63" t="s">
        <v>708</v>
      </c>
      <c r="C446" s="63" t="s">
        <v>711</v>
      </c>
      <c r="D446" s="63" t="s">
        <v>712</v>
      </c>
      <c r="E446" s="57">
        <v>215906</v>
      </c>
      <c r="F446" s="57">
        <v>235915</v>
      </c>
      <c r="G446" s="2">
        <f t="shared" si="12"/>
        <v>20009</v>
      </c>
      <c r="H446" s="37">
        <f t="shared" si="13"/>
        <v>9.2700000000000005E-2</v>
      </c>
      <c r="I446" s="47" t="s">
        <v>869</v>
      </c>
      <c r="J446" s="77" t="s">
        <v>869</v>
      </c>
      <c r="K446" s="65" t="s">
        <v>918</v>
      </c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 s="1"/>
      <c r="BG446" s="1"/>
      <c r="BH446" s="1"/>
      <c r="BI446" s="1"/>
      <c r="BJ446" s="1"/>
      <c r="BK446" s="1"/>
      <c r="BL446" s="1"/>
      <c r="BM446" s="1"/>
      <c r="BN446" s="1"/>
      <c r="BO446" s="1"/>
    </row>
    <row r="447" spans="1:67" s="33" customFormat="1" x14ac:dyDescent="0.2">
      <c r="A447" s="66" t="s">
        <v>707</v>
      </c>
      <c r="B447" s="63" t="s">
        <v>708</v>
      </c>
      <c r="C447" s="63" t="s">
        <v>26</v>
      </c>
      <c r="D447" s="63" t="s">
        <v>713</v>
      </c>
      <c r="E447" s="57">
        <v>2916551</v>
      </c>
      <c r="F447" s="57">
        <v>2906881</v>
      </c>
      <c r="G447" s="2">
        <f t="shared" si="12"/>
        <v>-9670</v>
      </c>
      <c r="H447" s="37">
        <f t="shared" si="13"/>
        <v>-3.3E-3</v>
      </c>
      <c r="I447" s="47" t="s">
        <v>869</v>
      </c>
      <c r="J447" s="77" t="s">
        <v>869</v>
      </c>
      <c r="K447" s="65" t="s">
        <v>869</v>
      </c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 s="1"/>
      <c r="BG447" s="1"/>
      <c r="BH447" s="1"/>
      <c r="BI447" s="1"/>
      <c r="BJ447" s="1"/>
      <c r="BK447" s="1"/>
      <c r="BL447" s="1"/>
      <c r="BM447" s="1"/>
      <c r="BN447" s="1"/>
      <c r="BO447" s="1"/>
    </row>
    <row r="448" spans="1:67" s="33" customFormat="1" x14ac:dyDescent="0.2">
      <c r="A448" s="66" t="s">
        <v>707</v>
      </c>
      <c r="B448" s="63" t="s">
        <v>708</v>
      </c>
      <c r="C448" s="63" t="s">
        <v>185</v>
      </c>
      <c r="D448" s="63" t="s">
        <v>714</v>
      </c>
      <c r="E448" s="57">
        <v>2249058</v>
      </c>
      <c r="F448" s="57">
        <v>2236730</v>
      </c>
      <c r="G448" s="2">
        <f t="shared" si="12"/>
        <v>-12328</v>
      </c>
      <c r="H448" s="37">
        <f t="shared" si="13"/>
        <v>-5.4999999999999997E-3</v>
      </c>
      <c r="I448" s="47" t="s">
        <v>869</v>
      </c>
      <c r="J448" s="77" t="s">
        <v>869</v>
      </c>
      <c r="K448" s="65" t="s">
        <v>869</v>
      </c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 s="1"/>
      <c r="BG448" s="1"/>
      <c r="BH448" s="1"/>
      <c r="BI448" s="1"/>
      <c r="BJ448" s="1"/>
      <c r="BK448" s="1"/>
      <c r="BL448" s="1"/>
      <c r="BM448" s="1"/>
      <c r="BN448" s="1"/>
      <c r="BO448" s="1"/>
    </row>
    <row r="449" spans="1:67" s="33" customFormat="1" x14ac:dyDescent="0.2">
      <c r="A449" s="66" t="s">
        <v>707</v>
      </c>
      <c r="B449" s="63" t="s">
        <v>708</v>
      </c>
      <c r="C449" s="63" t="s">
        <v>353</v>
      </c>
      <c r="D449" s="63" t="s">
        <v>715</v>
      </c>
      <c r="E449" s="57">
        <v>4477404</v>
      </c>
      <c r="F449" s="57">
        <v>4433568</v>
      </c>
      <c r="G449" s="2">
        <f t="shared" si="12"/>
        <v>-43836</v>
      </c>
      <c r="H449" s="37">
        <f t="shared" si="13"/>
        <v>-9.7999999999999997E-3</v>
      </c>
      <c r="I449" s="47" t="s">
        <v>869</v>
      </c>
      <c r="J449" s="77" t="s">
        <v>869</v>
      </c>
      <c r="K449" s="65" t="s">
        <v>869</v>
      </c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 s="1"/>
      <c r="BG449" s="1"/>
      <c r="BH449" s="1"/>
      <c r="BI449" s="1"/>
      <c r="BJ449" s="1"/>
      <c r="BK449" s="1"/>
      <c r="BL449" s="1"/>
      <c r="BM449" s="1"/>
      <c r="BN449" s="1"/>
      <c r="BO449" s="1"/>
    </row>
    <row r="450" spans="1:67" s="33" customFormat="1" x14ac:dyDescent="0.2">
      <c r="A450" s="66" t="s">
        <v>707</v>
      </c>
      <c r="B450" s="63" t="s">
        <v>708</v>
      </c>
      <c r="C450" s="63" t="s">
        <v>47</v>
      </c>
      <c r="D450" s="63" t="s">
        <v>716</v>
      </c>
      <c r="E450" s="57">
        <v>1014632</v>
      </c>
      <c r="F450" s="57">
        <v>999108</v>
      </c>
      <c r="G450" s="2">
        <f t="shared" si="12"/>
        <v>-15524</v>
      </c>
      <c r="H450" s="37">
        <f t="shared" si="13"/>
        <v>-1.5299999999999999E-2</v>
      </c>
      <c r="I450" s="47" t="s">
        <v>869</v>
      </c>
      <c r="J450" s="77" t="s">
        <v>869</v>
      </c>
      <c r="K450" s="65" t="s">
        <v>869</v>
      </c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 s="1"/>
      <c r="BG450" s="1"/>
      <c r="BH450" s="1"/>
      <c r="BI450" s="1"/>
      <c r="BJ450" s="1"/>
      <c r="BK450" s="1"/>
      <c r="BL450" s="1"/>
      <c r="BM450" s="1"/>
      <c r="BN450" s="1"/>
      <c r="BO450" s="1"/>
    </row>
    <row r="451" spans="1:67" s="33" customFormat="1" x14ac:dyDescent="0.2">
      <c r="A451" s="66" t="s">
        <v>717</v>
      </c>
      <c r="B451" s="63" t="s">
        <v>718</v>
      </c>
      <c r="C451" s="63" t="s">
        <v>79</v>
      </c>
      <c r="D451" s="63" t="s">
        <v>719</v>
      </c>
      <c r="E451" s="57">
        <v>178471</v>
      </c>
      <c r="F451" s="57">
        <v>235754</v>
      </c>
      <c r="G451" s="2">
        <f t="shared" si="12"/>
        <v>57283</v>
      </c>
      <c r="H451" s="37">
        <f t="shared" si="13"/>
        <v>0.32100000000000001</v>
      </c>
      <c r="I451" s="47" t="s">
        <v>918</v>
      </c>
      <c r="J451" s="77" t="s">
        <v>869</v>
      </c>
      <c r="K451" s="65" t="s">
        <v>918</v>
      </c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 s="1"/>
      <c r="BG451" s="1"/>
      <c r="BH451" s="1"/>
      <c r="BI451" s="1"/>
      <c r="BJ451" s="1"/>
      <c r="BK451" s="1"/>
      <c r="BL451" s="1"/>
      <c r="BM451" s="1"/>
      <c r="BN451" s="1"/>
      <c r="BO451" s="1"/>
    </row>
    <row r="452" spans="1:67" s="33" customFormat="1" x14ac:dyDescent="0.2">
      <c r="A452" s="66" t="s">
        <v>717</v>
      </c>
      <c r="B452" s="63" t="s">
        <v>718</v>
      </c>
      <c r="C452" s="63" t="s">
        <v>59</v>
      </c>
      <c r="D452" s="63" t="s">
        <v>720</v>
      </c>
      <c r="E452" s="57">
        <v>17660</v>
      </c>
      <c r="F452" s="57">
        <v>16945</v>
      </c>
      <c r="G452" s="2">
        <f t="shared" si="12"/>
        <v>-715</v>
      </c>
      <c r="H452" s="37">
        <f t="shared" si="13"/>
        <v>-4.0500000000000001E-2</v>
      </c>
      <c r="I452" s="47" t="s">
        <v>918</v>
      </c>
      <c r="J452" s="77" t="s">
        <v>918</v>
      </c>
      <c r="K452" s="65" t="s">
        <v>869</v>
      </c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 s="1"/>
      <c r="BG452" s="1"/>
      <c r="BH452" s="1"/>
      <c r="BI452" s="1"/>
      <c r="BJ452" s="1"/>
      <c r="BK452" s="1"/>
      <c r="BL452" s="1"/>
      <c r="BM452" s="1"/>
      <c r="BN452" s="1"/>
      <c r="BO452" s="1"/>
    </row>
    <row r="453" spans="1:67" s="33" customFormat="1" x14ac:dyDescent="0.2">
      <c r="A453" s="66" t="s">
        <v>717</v>
      </c>
      <c r="B453" s="63" t="s">
        <v>718</v>
      </c>
      <c r="C453" s="63" t="s">
        <v>37</v>
      </c>
      <c r="D453" s="63" t="s">
        <v>721</v>
      </c>
      <c r="E453" s="57">
        <v>39615</v>
      </c>
      <c r="F453" s="57">
        <v>78951</v>
      </c>
      <c r="G453" s="2">
        <f t="shared" si="12"/>
        <v>39336</v>
      </c>
      <c r="H453" s="37">
        <f t="shared" si="13"/>
        <v>0.99299999999999999</v>
      </c>
      <c r="I453" s="47" t="s">
        <v>918</v>
      </c>
      <c r="J453" s="77" t="s">
        <v>869</v>
      </c>
      <c r="K453" s="65" t="s">
        <v>869</v>
      </c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 s="1"/>
      <c r="BG453" s="1"/>
      <c r="BH453" s="1"/>
      <c r="BI453" s="1"/>
      <c r="BJ453" s="1"/>
      <c r="BK453" s="1"/>
      <c r="BL453" s="1"/>
      <c r="BM453" s="1"/>
      <c r="BN453" s="1"/>
      <c r="BO453" s="1"/>
    </row>
    <row r="454" spans="1:67" s="33" customFormat="1" x14ac:dyDescent="0.2">
      <c r="A454" s="66" t="s">
        <v>717</v>
      </c>
      <c r="B454" s="63" t="s">
        <v>718</v>
      </c>
      <c r="C454" s="63" t="s">
        <v>39</v>
      </c>
      <c r="D454" s="63" t="s">
        <v>722</v>
      </c>
      <c r="E454" s="57">
        <v>0</v>
      </c>
      <c r="F454" s="57">
        <v>0</v>
      </c>
      <c r="G454" s="2">
        <f t="shared" si="12"/>
        <v>0</v>
      </c>
      <c r="H454" s="37">
        <v>0</v>
      </c>
      <c r="I454" s="47" t="s">
        <v>918</v>
      </c>
      <c r="J454" s="77" t="s">
        <v>918</v>
      </c>
      <c r="K454" s="65" t="s">
        <v>869</v>
      </c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 s="1"/>
      <c r="BG454" s="1"/>
      <c r="BH454" s="1"/>
      <c r="BI454" s="1"/>
      <c r="BJ454" s="1"/>
      <c r="BK454" s="1"/>
      <c r="BL454" s="1"/>
      <c r="BM454" s="1"/>
      <c r="BN454" s="1"/>
      <c r="BO454" s="1"/>
    </row>
    <row r="455" spans="1:67" s="33" customFormat="1" x14ac:dyDescent="0.2">
      <c r="A455" s="66" t="s">
        <v>717</v>
      </c>
      <c r="B455" s="63" t="s">
        <v>718</v>
      </c>
      <c r="C455" s="63" t="s">
        <v>344</v>
      </c>
      <c r="D455" s="63" t="s">
        <v>723</v>
      </c>
      <c r="E455" s="57">
        <v>21551</v>
      </c>
      <c r="F455" s="57">
        <v>19258</v>
      </c>
      <c r="G455" s="2">
        <f t="shared" si="12"/>
        <v>-2293</v>
      </c>
      <c r="H455" s="37">
        <f t="shared" si="13"/>
        <v>-0.10639999999999999</v>
      </c>
      <c r="I455" s="47" t="s">
        <v>918</v>
      </c>
      <c r="J455" s="77" t="s">
        <v>918</v>
      </c>
      <c r="K455" s="65" t="s">
        <v>869</v>
      </c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 s="1"/>
      <c r="BG455" s="1"/>
      <c r="BH455" s="1"/>
      <c r="BI455" s="1"/>
      <c r="BJ455" s="1"/>
      <c r="BK455" s="1"/>
      <c r="BL455" s="1"/>
      <c r="BM455" s="1"/>
      <c r="BN455" s="1"/>
      <c r="BO455" s="1"/>
    </row>
    <row r="456" spans="1:67" s="33" customFormat="1" x14ac:dyDescent="0.2">
      <c r="A456" s="66" t="s">
        <v>724</v>
      </c>
      <c r="B456" s="63" t="s">
        <v>725</v>
      </c>
      <c r="C456" s="63" t="s">
        <v>510</v>
      </c>
      <c r="D456" s="63" t="s">
        <v>726</v>
      </c>
      <c r="E456" s="57">
        <v>1461964</v>
      </c>
      <c r="F456" s="57">
        <v>1389154</v>
      </c>
      <c r="G456" s="2">
        <f t="shared" si="12"/>
        <v>-72810</v>
      </c>
      <c r="H456" s="37">
        <f t="shared" si="13"/>
        <v>-4.9799999999999997E-2</v>
      </c>
      <c r="I456" s="47" t="s">
        <v>869</v>
      </c>
      <c r="J456" s="77" t="s">
        <v>869</v>
      </c>
      <c r="K456" s="65" t="s">
        <v>869</v>
      </c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 s="1"/>
      <c r="BG456" s="1"/>
      <c r="BH456" s="1"/>
      <c r="BI456" s="1"/>
      <c r="BJ456" s="1"/>
      <c r="BK456" s="1"/>
      <c r="BL456" s="1"/>
      <c r="BM456" s="1"/>
      <c r="BN456" s="1"/>
      <c r="BO456" s="1"/>
    </row>
    <row r="457" spans="1:67" s="33" customFormat="1" x14ac:dyDescent="0.2">
      <c r="A457" s="66" t="s">
        <v>724</v>
      </c>
      <c r="B457" s="63" t="s">
        <v>725</v>
      </c>
      <c r="C457" s="63" t="s">
        <v>26</v>
      </c>
      <c r="D457" s="63" t="s">
        <v>727</v>
      </c>
      <c r="E457" s="57">
        <v>12149388</v>
      </c>
      <c r="F457" s="57">
        <v>11896414</v>
      </c>
      <c r="G457" s="2">
        <f t="shared" si="12"/>
        <v>-252974</v>
      </c>
      <c r="H457" s="37">
        <f t="shared" si="13"/>
        <v>-2.0799999999999999E-2</v>
      </c>
      <c r="I457" s="47" t="s">
        <v>869</v>
      </c>
      <c r="J457" s="77" t="s">
        <v>869</v>
      </c>
      <c r="K457" s="65" t="s">
        <v>869</v>
      </c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 s="1"/>
      <c r="BG457" s="1"/>
      <c r="BH457" s="1"/>
      <c r="BI457" s="1"/>
      <c r="BJ457" s="1"/>
      <c r="BK457" s="1"/>
      <c r="BL457" s="1"/>
      <c r="BM457" s="1"/>
      <c r="BN457" s="1"/>
      <c r="BO457" s="1"/>
    </row>
    <row r="458" spans="1:67" s="33" customFormat="1" x14ac:dyDescent="0.2">
      <c r="A458" s="66" t="s">
        <v>724</v>
      </c>
      <c r="B458" s="63" t="s">
        <v>725</v>
      </c>
      <c r="C458" s="63" t="s">
        <v>57</v>
      </c>
      <c r="D458" s="63" t="s">
        <v>728</v>
      </c>
      <c r="E458" s="57">
        <v>4695535</v>
      </c>
      <c r="F458" s="57">
        <v>4421348</v>
      </c>
      <c r="G458" s="2">
        <f t="shared" ref="G458:G521" si="14">SUM(F458-E458)</f>
        <v>-274187</v>
      </c>
      <c r="H458" s="37">
        <f t="shared" ref="H458:H521" si="15">ROUND(G458/E458,4)</f>
        <v>-5.8400000000000001E-2</v>
      </c>
      <c r="I458" s="47" t="s">
        <v>869</v>
      </c>
      <c r="J458" s="77" t="s">
        <v>869</v>
      </c>
      <c r="K458" s="65" t="s">
        <v>869</v>
      </c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 s="1"/>
      <c r="BG458" s="1"/>
      <c r="BH458" s="1"/>
      <c r="BI458" s="1"/>
      <c r="BJ458" s="1"/>
      <c r="BK458" s="1"/>
      <c r="BL458" s="1"/>
      <c r="BM458" s="1"/>
      <c r="BN458" s="1"/>
      <c r="BO458" s="1"/>
    </row>
    <row r="459" spans="1:67" s="33" customFormat="1" x14ac:dyDescent="0.2">
      <c r="A459" s="66" t="s">
        <v>724</v>
      </c>
      <c r="B459" s="63" t="s">
        <v>725</v>
      </c>
      <c r="C459" s="63" t="s">
        <v>79</v>
      </c>
      <c r="D459" s="63" t="s">
        <v>729</v>
      </c>
      <c r="E459" s="57">
        <v>3431118</v>
      </c>
      <c r="F459" s="57">
        <v>3371151</v>
      </c>
      <c r="G459" s="2">
        <f t="shared" si="14"/>
        <v>-59967</v>
      </c>
      <c r="H459" s="37">
        <f t="shared" si="15"/>
        <v>-1.7500000000000002E-2</v>
      </c>
      <c r="I459" s="47" t="s">
        <v>869</v>
      </c>
      <c r="J459" s="77" t="s">
        <v>869</v>
      </c>
      <c r="K459" s="65" t="s">
        <v>869</v>
      </c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 s="1"/>
      <c r="BG459" s="1"/>
      <c r="BH459" s="1"/>
      <c r="BI459" s="1"/>
      <c r="BJ459" s="1"/>
      <c r="BK459" s="1"/>
      <c r="BL459" s="1"/>
      <c r="BM459" s="1"/>
      <c r="BN459" s="1"/>
      <c r="BO459" s="1"/>
    </row>
    <row r="460" spans="1:67" s="33" customFormat="1" x14ac:dyDescent="0.2">
      <c r="A460" s="66" t="s">
        <v>724</v>
      </c>
      <c r="B460" s="63" t="s">
        <v>725</v>
      </c>
      <c r="C460" s="63" t="s">
        <v>16</v>
      </c>
      <c r="D460" s="63" t="s">
        <v>730</v>
      </c>
      <c r="E460" s="57">
        <v>3393124</v>
      </c>
      <c r="F460" s="57">
        <v>3314379</v>
      </c>
      <c r="G460" s="2">
        <f t="shared" si="14"/>
        <v>-78745</v>
      </c>
      <c r="H460" s="37">
        <f t="shared" si="15"/>
        <v>-2.3199999999999998E-2</v>
      </c>
      <c r="I460" s="47" t="s">
        <v>869</v>
      </c>
      <c r="J460" s="77" t="s">
        <v>869</v>
      </c>
      <c r="K460" s="65" t="s">
        <v>869</v>
      </c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 s="1"/>
      <c r="BG460" s="1"/>
      <c r="BH460" s="1"/>
      <c r="BI460" s="1"/>
      <c r="BJ460" s="1"/>
      <c r="BK460" s="1"/>
      <c r="BL460" s="1"/>
      <c r="BM460" s="1"/>
      <c r="BN460" s="1"/>
      <c r="BO460" s="1"/>
    </row>
    <row r="461" spans="1:67" s="33" customFormat="1" x14ac:dyDescent="0.2">
      <c r="A461" s="66" t="s">
        <v>724</v>
      </c>
      <c r="B461" s="63" t="s">
        <v>725</v>
      </c>
      <c r="C461" s="63" t="s">
        <v>82</v>
      </c>
      <c r="D461" s="63" t="s">
        <v>731</v>
      </c>
      <c r="E461" s="57">
        <v>4865538</v>
      </c>
      <c r="F461" s="57">
        <v>4790548</v>
      </c>
      <c r="G461" s="2">
        <f t="shared" si="14"/>
        <v>-74990</v>
      </c>
      <c r="H461" s="37">
        <f t="shared" si="15"/>
        <v>-1.54E-2</v>
      </c>
      <c r="I461" s="47" t="s">
        <v>869</v>
      </c>
      <c r="J461" s="77" t="s">
        <v>869</v>
      </c>
      <c r="K461" s="65" t="s">
        <v>869</v>
      </c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 s="1"/>
      <c r="BG461" s="1"/>
      <c r="BH461" s="1"/>
      <c r="BI461" s="1"/>
      <c r="BJ461" s="1"/>
      <c r="BK461" s="1"/>
      <c r="BL461" s="1"/>
      <c r="BM461" s="1"/>
      <c r="BN461" s="1"/>
      <c r="BO461" s="1"/>
    </row>
    <row r="462" spans="1:67" s="33" customFormat="1" x14ac:dyDescent="0.2">
      <c r="A462" s="66" t="s">
        <v>724</v>
      </c>
      <c r="B462" s="63" t="s">
        <v>725</v>
      </c>
      <c r="C462" s="63" t="s">
        <v>59</v>
      </c>
      <c r="D462" s="63" t="s">
        <v>732</v>
      </c>
      <c r="E462" s="57">
        <v>4527218</v>
      </c>
      <c r="F462" s="57">
        <v>4382073</v>
      </c>
      <c r="G462" s="2">
        <f t="shared" si="14"/>
        <v>-145145</v>
      </c>
      <c r="H462" s="37">
        <f t="shared" si="15"/>
        <v>-3.2099999999999997E-2</v>
      </c>
      <c r="I462" s="47" t="s">
        <v>869</v>
      </c>
      <c r="J462" s="77" t="s">
        <v>869</v>
      </c>
      <c r="K462" s="65" t="s">
        <v>869</v>
      </c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 s="1"/>
      <c r="BG462" s="1"/>
      <c r="BH462" s="1"/>
      <c r="BI462" s="1"/>
      <c r="BJ462" s="1"/>
      <c r="BK462" s="1"/>
      <c r="BL462" s="1"/>
      <c r="BM462" s="1"/>
      <c r="BN462" s="1"/>
      <c r="BO462" s="1"/>
    </row>
    <row r="463" spans="1:67" s="33" customFormat="1" x14ac:dyDescent="0.2">
      <c r="A463" s="66" t="s">
        <v>724</v>
      </c>
      <c r="B463" s="63" t="s">
        <v>725</v>
      </c>
      <c r="C463" s="63" t="s">
        <v>37</v>
      </c>
      <c r="D463" s="63" t="s">
        <v>733</v>
      </c>
      <c r="E463" s="57">
        <v>2079109</v>
      </c>
      <c r="F463" s="57">
        <v>2057956</v>
      </c>
      <c r="G463" s="2">
        <f t="shared" si="14"/>
        <v>-21153</v>
      </c>
      <c r="H463" s="37">
        <f t="shared" si="15"/>
        <v>-1.0200000000000001E-2</v>
      </c>
      <c r="I463" s="47" t="s">
        <v>869</v>
      </c>
      <c r="J463" s="77" t="s">
        <v>869</v>
      </c>
      <c r="K463" s="65" t="s">
        <v>869</v>
      </c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 s="1"/>
      <c r="BG463" s="1"/>
      <c r="BH463" s="1"/>
      <c r="BI463" s="1"/>
      <c r="BJ463" s="1"/>
      <c r="BK463" s="1"/>
      <c r="BL463" s="1"/>
      <c r="BM463" s="1"/>
      <c r="BN463" s="1"/>
      <c r="BO463" s="1"/>
    </row>
    <row r="464" spans="1:67" s="33" customFormat="1" x14ac:dyDescent="0.2">
      <c r="A464" s="66" t="s">
        <v>724</v>
      </c>
      <c r="B464" s="63" t="s">
        <v>725</v>
      </c>
      <c r="C464" s="63" t="s">
        <v>215</v>
      </c>
      <c r="D464" s="63" t="s">
        <v>734</v>
      </c>
      <c r="E464" s="57">
        <v>1686936</v>
      </c>
      <c r="F464" s="57">
        <v>2017068</v>
      </c>
      <c r="G464" s="2">
        <f t="shared" si="14"/>
        <v>330132</v>
      </c>
      <c r="H464" s="37">
        <f t="shared" si="15"/>
        <v>0.19570000000000001</v>
      </c>
      <c r="I464" s="47" t="s">
        <v>869</v>
      </c>
      <c r="J464" s="77" t="s">
        <v>869</v>
      </c>
      <c r="K464" s="65" t="s">
        <v>918</v>
      </c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 s="1"/>
      <c r="BG464" s="1"/>
      <c r="BH464" s="1"/>
      <c r="BI464" s="1"/>
      <c r="BJ464" s="1"/>
      <c r="BK464" s="1"/>
      <c r="BL464" s="1"/>
      <c r="BM464" s="1"/>
      <c r="BN464" s="1"/>
      <c r="BO464" s="1"/>
    </row>
    <row r="465" spans="1:67" s="33" customFormat="1" x14ac:dyDescent="0.2">
      <c r="A465" s="66" t="s">
        <v>735</v>
      </c>
      <c r="B465" s="63" t="s">
        <v>736</v>
      </c>
      <c r="C465" s="63" t="s">
        <v>737</v>
      </c>
      <c r="D465" s="63" t="s">
        <v>738</v>
      </c>
      <c r="E465" s="57">
        <v>1058788</v>
      </c>
      <c r="F465" s="57">
        <v>1060140</v>
      </c>
      <c r="G465" s="2">
        <f t="shared" si="14"/>
        <v>1352</v>
      </c>
      <c r="H465" s="37">
        <f t="shared" si="15"/>
        <v>1.2999999999999999E-3</v>
      </c>
      <c r="I465" s="47" t="s">
        <v>869</v>
      </c>
      <c r="J465" s="77" t="s">
        <v>869</v>
      </c>
      <c r="K465" s="65" t="s">
        <v>869</v>
      </c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 s="1"/>
      <c r="BG465" s="1"/>
      <c r="BH465" s="1"/>
      <c r="BI465" s="1"/>
      <c r="BJ465" s="1"/>
      <c r="BK465" s="1"/>
      <c r="BL465" s="1"/>
      <c r="BM465" s="1"/>
      <c r="BN465" s="1"/>
      <c r="BO465" s="1"/>
    </row>
    <row r="466" spans="1:67" s="33" customFormat="1" x14ac:dyDescent="0.2">
      <c r="A466" s="66" t="s">
        <v>735</v>
      </c>
      <c r="B466" s="63" t="s">
        <v>736</v>
      </c>
      <c r="C466" s="63" t="s">
        <v>26</v>
      </c>
      <c r="D466" s="63" t="s">
        <v>739</v>
      </c>
      <c r="E466" s="57">
        <v>6061541</v>
      </c>
      <c r="F466" s="57">
        <v>6082715</v>
      </c>
      <c r="G466" s="2">
        <f t="shared" si="14"/>
        <v>21174</v>
      </c>
      <c r="H466" s="37">
        <f t="shared" si="15"/>
        <v>3.5000000000000001E-3</v>
      </c>
      <c r="I466" s="47" t="s">
        <v>869</v>
      </c>
      <c r="J466" s="77" t="s">
        <v>869</v>
      </c>
      <c r="K466" s="65" t="s">
        <v>918</v>
      </c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 s="1"/>
      <c r="BG466" s="1"/>
      <c r="BH466" s="1"/>
      <c r="BI466" s="1"/>
      <c r="BJ466" s="1"/>
      <c r="BK466" s="1"/>
      <c r="BL466" s="1"/>
      <c r="BM466" s="1"/>
      <c r="BN466" s="1"/>
      <c r="BO466" s="1"/>
    </row>
    <row r="467" spans="1:67" s="33" customFormat="1" x14ac:dyDescent="0.2">
      <c r="A467" s="66" t="s">
        <v>735</v>
      </c>
      <c r="B467" s="63" t="s">
        <v>736</v>
      </c>
      <c r="C467" s="63" t="s">
        <v>57</v>
      </c>
      <c r="D467" s="63" t="s">
        <v>740</v>
      </c>
      <c r="E467" s="57">
        <v>3059438</v>
      </c>
      <c r="F467" s="57">
        <v>3032115</v>
      </c>
      <c r="G467" s="2">
        <f t="shared" si="14"/>
        <v>-27323</v>
      </c>
      <c r="H467" s="37">
        <f t="shared" si="15"/>
        <v>-8.8999999999999999E-3</v>
      </c>
      <c r="I467" s="47" t="s">
        <v>869</v>
      </c>
      <c r="J467" s="77" t="s">
        <v>869</v>
      </c>
      <c r="K467" s="65" t="s">
        <v>869</v>
      </c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 s="1"/>
      <c r="BG467" s="1"/>
      <c r="BH467" s="1"/>
      <c r="BI467" s="1"/>
      <c r="BJ467" s="1"/>
      <c r="BK467" s="1"/>
      <c r="BL467" s="1"/>
      <c r="BM467" s="1"/>
      <c r="BN467" s="1"/>
      <c r="BO467" s="1"/>
    </row>
    <row r="468" spans="1:67" s="33" customFormat="1" x14ac:dyDescent="0.2">
      <c r="A468" s="66" t="s">
        <v>735</v>
      </c>
      <c r="B468" s="63" t="s">
        <v>736</v>
      </c>
      <c r="C468" s="63" t="s">
        <v>79</v>
      </c>
      <c r="D468" s="63" t="s">
        <v>741</v>
      </c>
      <c r="E468" s="57">
        <v>1026134</v>
      </c>
      <c r="F468" s="57">
        <v>1022446</v>
      </c>
      <c r="G468" s="2">
        <f t="shared" si="14"/>
        <v>-3688</v>
      </c>
      <c r="H468" s="37">
        <f t="shared" si="15"/>
        <v>-3.5999999999999999E-3</v>
      </c>
      <c r="I468" s="47" t="s">
        <v>869</v>
      </c>
      <c r="J468" s="77" t="s">
        <v>869</v>
      </c>
      <c r="K468" s="65" t="s">
        <v>869</v>
      </c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 s="1"/>
      <c r="BG468" s="1"/>
      <c r="BH468" s="1"/>
      <c r="BI468" s="1"/>
      <c r="BJ468" s="1"/>
      <c r="BK468" s="1"/>
      <c r="BL468" s="1"/>
      <c r="BM468" s="1"/>
      <c r="BN468" s="1"/>
      <c r="BO468" s="1"/>
    </row>
    <row r="469" spans="1:67" s="33" customFormat="1" x14ac:dyDescent="0.2">
      <c r="A469" s="66" t="s">
        <v>735</v>
      </c>
      <c r="B469" s="63" t="s">
        <v>736</v>
      </c>
      <c r="C469" s="63" t="s">
        <v>16</v>
      </c>
      <c r="D469" s="63" t="s">
        <v>742</v>
      </c>
      <c r="E469" s="57">
        <v>1535225</v>
      </c>
      <c r="F469" s="57">
        <v>1454607</v>
      </c>
      <c r="G469" s="2">
        <f t="shared" si="14"/>
        <v>-80618</v>
      </c>
      <c r="H469" s="37">
        <f t="shared" si="15"/>
        <v>-5.2499999999999998E-2</v>
      </c>
      <c r="I469" s="47" t="s">
        <v>869</v>
      </c>
      <c r="J469" s="77" t="s">
        <v>869</v>
      </c>
      <c r="K469" s="65" t="s">
        <v>869</v>
      </c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 s="1"/>
      <c r="BG469" s="1"/>
      <c r="BH469" s="1"/>
      <c r="BI469" s="1"/>
      <c r="BJ469" s="1"/>
      <c r="BK469" s="1"/>
      <c r="BL469" s="1"/>
      <c r="BM469" s="1"/>
      <c r="BN469" s="1"/>
      <c r="BO469" s="1"/>
    </row>
    <row r="470" spans="1:67" s="33" customFormat="1" x14ac:dyDescent="0.2">
      <c r="A470" s="66" t="s">
        <v>735</v>
      </c>
      <c r="B470" s="63" t="s">
        <v>736</v>
      </c>
      <c r="C470" s="63" t="s">
        <v>59</v>
      </c>
      <c r="D470" s="63" t="s">
        <v>743</v>
      </c>
      <c r="E470" s="57">
        <v>1229778</v>
      </c>
      <c r="F470" s="57">
        <v>1219256</v>
      </c>
      <c r="G470" s="2">
        <f t="shared" si="14"/>
        <v>-10522</v>
      </c>
      <c r="H470" s="37">
        <f t="shared" si="15"/>
        <v>-8.6E-3</v>
      </c>
      <c r="I470" s="47" t="s">
        <v>869</v>
      </c>
      <c r="J470" s="77" t="s">
        <v>869</v>
      </c>
      <c r="K470" s="65" t="s">
        <v>869</v>
      </c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 s="1"/>
      <c r="BG470" s="1"/>
      <c r="BH470" s="1"/>
      <c r="BI470" s="1"/>
      <c r="BJ470" s="1"/>
      <c r="BK470" s="1"/>
      <c r="BL470" s="1"/>
      <c r="BM470" s="1"/>
      <c r="BN470" s="1"/>
      <c r="BO470" s="1"/>
    </row>
    <row r="471" spans="1:67" s="33" customFormat="1" x14ac:dyDescent="0.2">
      <c r="A471" s="66" t="s">
        <v>735</v>
      </c>
      <c r="B471" s="63" t="s">
        <v>736</v>
      </c>
      <c r="C471" s="63" t="s">
        <v>37</v>
      </c>
      <c r="D471" s="63" t="s">
        <v>744</v>
      </c>
      <c r="E471" s="57">
        <v>1349674</v>
      </c>
      <c r="F471" s="57">
        <v>1342742</v>
      </c>
      <c r="G471" s="2">
        <f t="shared" si="14"/>
        <v>-6932</v>
      </c>
      <c r="H471" s="37">
        <f t="shared" si="15"/>
        <v>-5.1000000000000004E-3</v>
      </c>
      <c r="I471" s="47" t="s">
        <v>869</v>
      </c>
      <c r="J471" s="77" t="s">
        <v>869</v>
      </c>
      <c r="K471" s="65" t="s">
        <v>869</v>
      </c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 s="1"/>
      <c r="BG471" s="1"/>
      <c r="BH471" s="1"/>
      <c r="BI471" s="1"/>
      <c r="BJ471" s="1"/>
      <c r="BK471" s="1"/>
      <c r="BL471" s="1"/>
      <c r="BM471" s="1"/>
      <c r="BN471" s="1"/>
      <c r="BO471" s="1"/>
    </row>
    <row r="472" spans="1:67" s="33" customFormat="1" x14ac:dyDescent="0.2">
      <c r="A472" s="66" t="s">
        <v>735</v>
      </c>
      <c r="B472" s="63" t="s">
        <v>736</v>
      </c>
      <c r="C472" s="63" t="s">
        <v>185</v>
      </c>
      <c r="D472" s="63" t="s">
        <v>745</v>
      </c>
      <c r="E472" s="57">
        <v>786201</v>
      </c>
      <c r="F472" s="57">
        <v>872147</v>
      </c>
      <c r="G472" s="2">
        <f t="shared" si="14"/>
        <v>85946</v>
      </c>
      <c r="H472" s="37">
        <f t="shared" si="15"/>
        <v>0.10929999999999999</v>
      </c>
      <c r="I472" s="47" t="s">
        <v>869</v>
      </c>
      <c r="J472" s="77" t="s">
        <v>869</v>
      </c>
      <c r="K472" s="65" t="s">
        <v>918</v>
      </c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 s="1"/>
      <c r="BG472" s="1"/>
      <c r="BH472" s="1"/>
      <c r="BI472" s="1"/>
      <c r="BJ472" s="1"/>
      <c r="BK472" s="1"/>
      <c r="BL472" s="1"/>
      <c r="BM472" s="1"/>
      <c r="BN472" s="1"/>
      <c r="BO472" s="1"/>
    </row>
    <row r="473" spans="1:67" s="33" customFormat="1" x14ac:dyDescent="0.2">
      <c r="A473" s="66" t="s">
        <v>735</v>
      </c>
      <c r="B473" s="63" t="s">
        <v>736</v>
      </c>
      <c r="C473" s="63" t="s">
        <v>369</v>
      </c>
      <c r="D473" s="63" t="s">
        <v>746</v>
      </c>
      <c r="E473" s="57">
        <v>1327084</v>
      </c>
      <c r="F473" s="57">
        <v>1290905</v>
      </c>
      <c r="G473" s="2">
        <f t="shared" si="14"/>
        <v>-36179</v>
      </c>
      <c r="H473" s="37">
        <f t="shared" si="15"/>
        <v>-2.7300000000000001E-2</v>
      </c>
      <c r="I473" s="47" t="s">
        <v>869</v>
      </c>
      <c r="J473" s="77" t="s">
        <v>869</v>
      </c>
      <c r="K473" s="65" t="s">
        <v>918</v>
      </c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 s="1"/>
      <c r="BG473" s="1"/>
      <c r="BH473" s="1"/>
      <c r="BI473" s="1"/>
      <c r="BJ473" s="1"/>
      <c r="BK473" s="1"/>
      <c r="BL473" s="1"/>
      <c r="BM473" s="1"/>
      <c r="BN473" s="1"/>
      <c r="BO473" s="1"/>
    </row>
    <row r="474" spans="1:67" s="33" customFormat="1" x14ac:dyDescent="0.2">
      <c r="A474" s="66" t="s">
        <v>735</v>
      </c>
      <c r="B474" s="63" t="s">
        <v>736</v>
      </c>
      <c r="C474" s="63" t="s">
        <v>39</v>
      </c>
      <c r="D474" s="63" t="s">
        <v>747</v>
      </c>
      <c r="E474" s="57">
        <v>468806</v>
      </c>
      <c r="F474" s="57">
        <v>373851</v>
      </c>
      <c r="G474" s="2">
        <f t="shared" si="14"/>
        <v>-94955</v>
      </c>
      <c r="H474" s="37">
        <f t="shared" si="15"/>
        <v>-0.20250000000000001</v>
      </c>
      <c r="I474" s="47" t="s">
        <v>869</v>
      </c>
      <c r="J474" s="77" t="s">
        <v>869</v>
      </c>
      <c r="K474" s="65" t="s">
        <v>869</v>
      </c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 s="1"/>
      <c r="BG474" s="1"/>
      <c r="BH474" s="1"/>
      <c r="BI474" s="1"/>
      <c r="BJ474" s="1"/>
      <c r="BK474" s="1"/>
      <c r="BL474" s="1"/>
      <c r="BM474" s="1"/>
      <c r="BN474" s="1"/>
      <c r="BO474" s="1"/>
    </row>
    <row r="475" spans="1:67" s="33" customFormat="1" x14ac:dyDescent="0.2">
      <c r="A475" s="66" t="s">
        <v>748</v>
      </c>
      <c r="B475" s="63" t="s">
        <v>749</v>
      </c>
      <c r="C475" s="63" t="s">
        <v>230</v>
      </c>
      <c r="D475" s="63" t="s">
        <v>750</v>
      </c>
      <c r="E475" s="57">
        <v>1695823</v>
      </c>
      <c r="F475" s="57">
        <v>1687693</v>
      </c>
      <c r="G475" s="2">
        <f t="shared" si="14"/>
        <v>-8130</v>
      </c>
      <c r="H475" s="37">
        <f t="shared" si="15"/>
        <v>-4.7999999999999996E-3</v>
      </c>
      <c r="I475" s="47" t="s">
        <v>869</v>
      </c>
      <c r="J475" s="77" t="s">
        <v>869</v>
      </c>
      <c r="K475" s="65" t="s">
        <v>869</v>
      </c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 s="1"/>
      <c r="BG475" s="1"/>
      <c r="BH475" s="1"/>
      <c r="BI475" s="1"/>
      <c r="BJ475" s="1"/>
      <c r="BK475" s="1"/>
      <c r="BL475" s="1"/>
      <c r="BM475" s="1"/>
      <c r="BN475" s="1"/>
      <c r="BO475" s="1"/>
    </row>
    <row r="476" spans="1:67" s="33" customFormat="1" x14ac:dyDescent="0.2">
      <c r="A476" s="66" t="s">
        <v>748</v>
      </c>
      <c r="B476" s="63" t="s">
        <v>749</v>
      </c>
      <c r="C476" s="63" t="s">
        <v>245</v>
      </c>
      <c r="D476" s="63" t="s">
        <v>751</v>
      </c>
      <c r="E476" s="57">
        <v>486412</v>
      </c>
      <c r="F476" s="57">
        <v>487340</v>
      </c>
      <c r="G476" s="2">
        <f t="shared" si="14"/>
        <v>928</v>
      </c>
      <c r="H476" s="37">
        <f t="shared" si="15"/>
        <v>1.9E-3</v>
      </c>
      <c r="I476" s="47" t="s">
        <v>869</v>
      </c>
      <c r="J476" s="77" t="s">
        <v>869</v>
      </c>
      <c r="K476" s="65" t="s">
        <v>869</v>
      </c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 s="1"/>
      <c r="BG476" s="1"/>
      <c r="BH476" s="1"/>
      <c r="BI476" s="1"/>
      <c r="BJ476" s="1"/>
      <c r="BK476" s="1"/>
      <c r="BL476" s="1"/>
      <c r="BM476" s="1"/>
      <c r="BN476" s="1"/>
      <c r="BO476" s="1"/>
    </row>
    <row r="477" spans="1:67" s="33" customFormat="1" x14ac:dyDescent="0.2">
      <c r="A477" s="66" t="s">
        <v>748</v>
      </c>
      <c r="B477" s="63" t="s">
        <v>749</v>
      </c>
      <c r="C477" s="63" t="s">
        <v>752</v>
      </c>
      <c r="D477" s="63" t="s">
        <v>753</v>
      </c>
      <c r="E477" s="57">
        <v>2090875</v>
      </c>
      <c r="F477" s="57">
        <v>2089159</v>
      </c>
      <c r="G477" s="2">
        <f t="shared" si="14"/>
        <v>-1716</v>
      </c>
      <c r="H477" s="37">
        <f t="shared" si="15"/>
        <v>-8.0000000000000004E-4</v>
      </c>
      <c r="I477" s="47" t="s">
        <v>869</v>
      </c>
      <c r="J477" s="77" t="s">
        <v>869</v>
      </c>
      <c r="K477" s="65" t="s">
        <v>869</v>
      </c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 s="1"/>
      <c r="BG477" s="1"/>
      <c r="BH477" s="1"/>
      <c r="BI477" s="1"/>
      <c r="BJ477" s="1"/>
      <c r="BK477" s="1"/>
      <c r="BL477" s="1"/>
      <c r="BM477" s="1"/>
      <c r="BN477" s="1"/>
      <c r="BO477" s="1"/>
    </row>
    <row r="478" spans="1:67" s="33" customFormat="1" x14ac:dyDescent="0.2">
      <c r="A478" s="66" t="s">
        <v>748</v>
      </c>
      <c r="B478" s="63" t="s">
        <v>749</v>
      </c>
      <c r="C478" s="63" t="s">
        <v>394</v>
      </c>
      <c r="D478" s="63" t="s">
        <v>754</v>
      </c>
      <c r="E478" s="57">
        <v>1089029</v>
      </c>
      <c r="F478" s="57">
        <v>1088286</v>
      </c>
      <c r="G478" s="2">
        <f t="shared" si="14"/>
        <v>-743</v>
      </c>
      <c r="H478" s="37">
        <f t="shared" si="15"/>
        <v>-6.9999999999999999E-4</v>
      </c>
      <c r="I478" s="47" t="s">
        <v>869</v>
      </c>
      <c r="J478" s="77" t="s">
        <v>869</v>
      </c>
      <c r="K478" s="65" t="s">
        <v>869</v>
      </c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 s="1"/>
      <c r="BG478" s="1"/>
      <c r="BH478" s="1"/>
      <c r="BI478" s="1"/>
      <c r="BJ478" s="1"/>
      <c r="BK478" s="1"/>
      <c r="BL478" s="1"/>
      <c r="BM478" s="1"/>
      <c r="BN478" s="1"/>
      <c r="BO478" s="1"/>
    </row>
    <row r="479" spans="1:67" s="33" customFormat="1" x14ac:dyDescent="0.2">
      <c r="A479" s="66" t="s">
        <v>748</v>
      </c>
      <c r="B479" s="63" t="s">
        <v>749</v>
      </c>
      <c r="C479" s="63" t="s">
        <v>755</v>
      </c>
      <c r="D479" s="63" t="s">
        <v>756</v>
      </c>
      <c r="E479" s="57">
        <v>1826303</v>
      </c>
      <c r="F479" s="57">
        <v>1830429</v>
      </c>
      <c r="G479" s="2">
        <f t="shared" si="14"/>
        <v>4126</v>
      </c>
      <c r="H479" s="37">
        <f t="shared" si="15"/>
        <v>2.3E-3</v>
      </c>
      <c r="I479" s="47" t="s">
        <v>869</v>
      </c>
      <c r="J479" s="77" t="s">
        <v>869</v>
      </c>
      <c r="K479" s="65" t="s">
        <v>869</v>
      </c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 s="1"/>
      <c r="BG479" s="1"/>
      <c r="BH479" s="1"/>
      <c r="BI479" s="1"/>
      <c r="BJ479" s="1"/>
      <c r="BK479" s="1"/>
      <c r="BL479" s="1"/>
      <c r="BM479" s="1"/>
      <c r="BN479" s="1"/>
      <c r="BO479" s="1"/>
    </row>
    <row r="480" spans="1:67" s="33" customFormat="1" x14ac:dyDescent="0.2">
      <c r="A480" s="66" t="s">
        <v>748</v>
      </c>
      <c r="B480" s="63" t="s">
        <v>749</v>
      </c>
      <c r="C480" s="63" t="s">
        <v>26</v>
      </c>
      <c r="D480" s="63" t="s">
        <v>757</v>
      </c>
      <c r="E480" s="57">
        <v>8053654</v>
      </c>
      <c r="F480" s="57">
        <v>8021909</v>
      </c>
      <c r="G480" s="2">
        <f t="shared" si="14"/>
        <v>-31745</v>
      </c>
      <c r="H480" s="37">
        <f t="shared" si="15"/>
        <v>-3.8999999999999998E-3</v>
      </c>
      <c r="I480" s="47" t="s">
        <v>869</v>
      </c>
      <c r="J480" s="77" t="s">
        <v>869</v>
      </c>
      <c r="K480" s="65" t="s">
        <v>869</v>
      </c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 s="1"/>
      <c r="BG480" s="1"/>
      <c r="BH480" s="1"/>
      <c r="BI480" s="1"/>
      <c r="BJ480" s="1"/>
      <c r="BK480" s="1"/>
      <c r="BL480" s="1"/>
      <c r="BM480" s="1"/>
      <c r="BN480" s="1"/>
      <c r="BO480" s="1"/>
    </row>
    <row r="481" spans="1:67" s="33" customFormat="1" x14ac:dyDescent="0.2">
      <c r="A481" s="66" t="s">
        <v>748</v>
      </c>
      <c r="B481" s="63" t="s">
        <v>749</v>
      </c>
      <c r="C481" s="63" t="s">
        <v>57</v>
      </c>
      <c r="D481" s="63" t="s">
        <v>758</v>
      </c>
      <c r="E481" s="57">
        <v>3852793</v>
      </c>
      <c r="F481" s="57">
        <v>3836412</v>
      </c>
      <c r="G481" s="2">
        <f t="shared" si="14"/>
        <v>-16381</v>
      </c>
      <c r="H481" s="37">
        <f t="shared" si="15"/>
        <v>-4.3E-3</v>
      </c>
      <c r="I481" s="47" t="s">
        <v>869</v>
      </c>
      <c r="J481" s="77" t="s">
        <v>869</v>
      </c>
      <c r="K481" s="65" t="s">
        <v>869</v>
      </c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 s="1"/>
      <c r="BG481" s="1"/>
      <c r="BH481" s="1"/>
      <c r="BI481" s="1"/>
      <c r="BJ481" s="1"/>
      <c r="BK481" s="1"/>
      <c r="BL481" s="1"/>
      <c r="BM481" s="1"/>
      <c r="BN481" s="1"/>
      <c r="BO481" s="1"/>
    </row>
    <row r="482" spans="1:67" s="33" customFormat="1" x14ac:dyDescent="0.2">
      <c r="A482" s="66" t="s">
        <v>748</v>
      </c>
      <c r="B482" s="63" t="s">
        <v>749</v>
      </c>
      <c r="C482" s="63" t="s">
        <v>79</v>
      </c>
      <c r="D482" s="63" t="s">
        <v>759</v>
      </c>
      <c r="E482" s="57">
        <v>6262916</v>
      </c>
      <c r="F482" s="57">
        <v>6240809</v>
      </c>
      <c r="G482" s="2">
        <f t="shared" si="14"/>
        <v>-22107</v>
      </c>
      <c r="H482" s="37">
        <f t="shared" si="15"/>
        <v>-3.5000000000000001E-3</v>
      </c>
      <c r="I482" s="47" t="s">
        <v>869</v>
      </c>
      <c r="J482" s="77" t="s">
        <v>869</v>
      </c>
      <c r="K482" s="65" t="s">
        <v>869</v>
      </c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 s="1"/>
      <c r="BG482" s="1"/>
      <c r="BH482" s="1"/>
      <c r="BI482" s="1"/>
      <c r="BJ482" s="1"/>
      <c r="BK482" s="1"/>
      <c r="BL482" s="1"/>
      <c r="BM482" s="1"/>
      <c r="BN482" s="1"/>
      <c r="BO482" s="1"/>
    </row>
    <row r="483" spans="1:67" s="33" customFormat="1" x14ac:dyDescent="0.2">
      <c r="A483" s="66" t="s">
        <v>748</v>
      </c>
      <c r="B483" s="63" t="s">
        <v>749</v>
      </c>
      <c r="C483" s="63" t="s">
        <v>16</v>
      </c>
      <c r="D483" s="63" t="s">
        <v>760</v>
      </c>
      <c r="E483" s="57">
        <v>2137096</v>
      </c>
      <c r="F483" s="57">
        <v>2133896</v>
      </c>
      <c r="G483" s="2">
        <f t="shared" si="14"/>
        <v>-3200</v>
      </c>
      <c r="H483" s="37">
        <f t="shared" si="15"/>
        <v>-1.5E-3</v>
      </c>
      <c r="I483" s="47" t="s">
        <v>869</v>
      </c>
      <c r="J483" s="77" t="s">
        <v>869</v>
      </c>
      <c r="K483" s="65" t="s">
        <v>869</v>
      </c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 s="1"/>
      <c r="BG483" s="1"/>
      <c r="BH483" s="1"/>
      <c r="BI483" s="1"/>
      <c r="BJ483" s="1"/>
      <c r="BK483" s="1"/>
      <c r="BL483" s="1"/>
      <c r="BM483" s="1"/>
      <c r="BN483" s="1"/>
      <c r="BO483" s="1"/>
    </row>
    <row r="484" spans="1:67" s="33" customFormat="1" x14ac:dyDescent="0.2">
      <c r="A484" s="66" t="s">
        <v>748</v>
      </c>
      <c r="B484" s="63" t="s">
        <v>749</v>
      </c>
      <c r="C484" s="63" t="s">
        <v>82</v>
      </c>
      <c r="D484" s="63" t="s">
        <v>761</v>
      </c>
      <c r="E484" s="57">
        <v>4197777</v>
      </c>
      <c r="F484" s="57">
        <v>4130279</v>
      </c>
      <c r="G484" s="2">
        <f t="shared" si="14"/>
        <v>-67498</v>
      </c>
      <c r="H484" s="37">
        <f t="shared" si="15"/>
        <v>-1.61E-2</v>
      </c>
      <c r="I484" s="47" t="s">
        <v>869</v>
      </c>
      <c r="J484" s="77" t="s">
        <v>869</v>
      </c>
      <c r="K484" s="65" t="s">
        <v>869</v>
      </c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 s="1"/>
      <c r="BG484" s="1"/>
      <c r="BH484" s="1"/>
      <c r="BI484" s="1"/>
      <c r="BJ484" s="1"/>
      <c r="BK484" s="1"/>
      <c r="BL484" s="1"/>
      <c r="BM484" s="1"/>
      <c r="BN484" s="1"/>
      <c r="BO484" s="1"/>
    </row>
    <row r="485" spans="1:67" s="33" customFormat="1" x14ac:dyDescent="0.2">
      <c r="A485" s="66" t="s">
        <v>748</v>
      </c>
      <c r="B485" s="63" t="s">
        <v>749</v>
      </c>
      <c r="C485" s="63" t="s">
        <v>59</v>
      </c>
      <c r="D485" s="63" t="s">
        <v>762</v>
      </c>
      <c r="E485" s="57">
        <v>1947264</v>
      </c>
      <c r="F485" s="57">
        <v>1931525</v>
      </c>
      <c r="G485" s="2">
        <f t="shared" si="14"/>
        <v>-15739</v>
      </c>
      <c r="H485" s="37">
        <f t="shared" si="15"/>
        <v>-8.0999999999999996E-3</v>
      </c>
      <c r="I485" s="47" t="s">
        <v>869</v>
      </c>
      <c r="J485" s="77" t="s">
        <v>869</v>
      </c>
      <c r="K485" s="65" t="s">
        <v>869</v>
      </c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 s="1"/>
      <c r="BG485" s="1"/>
      <c r="BH485" s="1"/>
      <c r="BI485" s="1"/>
      <c r="BJ485" s="1"/>
      <c r="BK485" s="1"/>
      <c r="BL485" s="1"/>
      <c r="BM485" s="1"/>
      <c r="BN485" s="1"/>
      <c r="BO485" s="1"/>
    </row>
    <row r="486" spans="1:67" s="33" customFormat="1" x14ac:dyDescent="0.2">
      <c r="A486" s="66" t="s">
        <v>748</v>
      </c>
      <c r="B486" s="63" t="s">
        <v>749</v>
      </c>
      <c r="C486" s="63" t="s">
        <v>37</v>
      </c>
      <c r="D486" s="63" t="s">
        <v>763</v>
      </c>
      <c r="E486" s="57">
        <v>2040007</v>
      </c>
      <c r="F486" s="57">
        <v>2037625</v>
      </c>
      <c r="G486" s="2">
        <f t="shared" si="14"/>
        <v>-2382</v>
      </c>
      <c r="H486" s="37">
        <f t="shared" si="15"/>
        <v>-1.1999999999999999E-3</v>
      </c>
      <c r="I486" s="47" t="s">
        <v>869</v>
      </c>
      <c r="J486" s="77" t="s">
        <v>869</v>
      </c>
      <c r="K486" s="65" t="s">
        <v>869</v>
      </c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 s="1"/>
      <c r="BG486" s="1"/>
      <c r="BH486" s="1"/>
      <c r="BI486" s="1"/>
      <c r="BJ486" s="1"/>
      <c r="BK486" s="1"/>
      <c r="BL486" s="1"/>
      <c r="BM486" s="1"/>
      <c r="BN486" s="1"/>
      <c r="BO486" s="1"/>
    </row>
    <row r="487" spans="1:67" s="33" customFormat="1" x14ac:dyDescent="0.2">
      <c r="A487" s="66" t="s">
        <v>764</v>
      </c>
      <c r="B487" s="63" t="s">
        <v>765</v>
      </c>
      <c r="C487" s="63" t="s">
        <v>766</v>
      </c>
      <c r="D487" s="63" t="s">
        <v>767</v>
      </c>
      <c r="E487" s="57">
        <v>644552</v>
      </c>
      <c r="F487" s="57">
        <v>637745</v>
      </c>
      <c r="G487" s="2">
        <f t="shared" si="14"/>
        <v>-6807</v>
      </c>
      <c r="H487" s="37">
        <f t="shared" si="15"/>
        <v>-1.06E-2</v>
      </c>
      <c r="I487" s="47" t="s">
        <v>869</v>
      </c>
      <c r="J487" s="77" t="s">
        <v>869</v>
      </c>
      <c r="K487" s="65" t="s">
        <v>869</v>
      </c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 s="1"/>
      <c r="BG487" s="1"/>
      <c r="BH487" s="1"/>
      <c r="BI487" s="1"/>
      <c r="BJ487" s="1"/>
      <c r="BK487" s="1"/>
      <c r="BL487" s="1"/>
      <c r="BM487" s="1"/>
      <c r="BN487" s="1"/>
      <c r="BO487" s="1"/>
    </row>
    <row r="488" spans="1:67" s="33" customFormat="1" x14ac:dyDescent="0.2">
      <c r="A488" s="66" t="s">
        <v>764</v>
      </c>
      <c r="B488" s="63" t="s">
        <v>765</v>
      </c>
      <c r="C488" s="63" t="s">
        <v>26</v>
      </c>
      <c r="D488" s="63" t="s">
        <v>768</v>
      </c>
      <c r="E488" s="57">
        <v>8632627</v>
      </c>
      <c r="F488" s="57">
        <v>8739102</v>
      </c>
      <c r="G488" s="2">
        <f t="shared" si="14"/>
        <v>106475</v>
      </c>
      <c r="H488" s="37">
        <f t="shared" si="15"/>
        <v>1.23E-2</v>
      </c>
      <c r="I488" s="47" t="s">
        <v>869</v>
      </c>
      <c r="J488" s="77" t="s">
        <v>869</v>
      </c>
      <c r="K488" s="65" t="s">
        <v>869</v>
      </c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 s="1"/>
      <c r="BG488" s="1"/>
      <c r="BH488" s="1"/>
      <c r="BI488" s="1"/>
      <c r="BJ488" s="1"/>
      <c r="BK488" s="1"/>
      <c r="BL488" s="1"/>
      <c r="BM488" s="1"/>
      <c r="BN488" s="1"/>
      <c r="BO488" s="1"/>
    </row>
    <row r="489" spans="1:67" s="33" customFormat="1" x14ac:dyDescent="0.2">
      <c r="A489" s="66" t="s">
        <v>764</v>
      </c>
      <c r="B489" s="63" t="s">
        <v>765</v>
      </c>
      <c r="C489" s="63" t="s">
        <v>57</v>
      </c>
      <c r="D489" s="63" t="s">
        <v>769</v>
      </c>
      <c r="E489" s="57">
        <v>2793956</v>
      </c>
      <c r="F489" s="57">
        <v>2722959</v>
      </c>
      <c r="G489" s="2">
        <f t="shared" si="14"/>
        <v>-70997</v>
      </c>
      <c r="H489" s="37">
        <f t="shared" si="15"/>
        <v>-2.5399999999999999E-2</v>
      </c>
      <c r="I489" s="47" t="s">
        <v>869</v>
      </c>
      <c r="J489" s="77" t="s">
        <v>869</v>
      </c>
      <c r="K489" s="65" t="s">
        <v>869</v>
      </c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 s="1"/>
      <c r="BG489" s="1"/>
      <c r="BH489" s="1"/>
      <c r="BI489" s="1"/>
      <c r="BJ489" s="1"/>
      <c r="BK489" s="1"/>
      <c r="BL489" s="1"/>
      <c r="BM489" s="1"/>
      <c r="BN489" s="1"/>
      <c r="BO489" s="1"/>
    </row>
    <row r="490" spans="1:67" s="33" customFormat="1" x14ac:dyDescent="0.2">
      <c r="A490" s="66" t="s">
        <v>764</v>
      </c>
      <c r="B490" s="63" t="s">
        <v>765</v>
      </c>
      <c r="C490" s="63" t="s">
        <v>79</v>
      </c>
      <c r="D490" s="63" t="s">
        <v>770</v>
      </c>
      <c r="E490" s="57">
        <v>4299214</v>
      </c>
      <c r="F490" s="57">
        <v>4360697</v>
      </c>
      <c r="G490" s="2">
        <f t="shared" si="14"/>
        <v>61483</v>
      </c>
      <c r="H490" s="37">
        <f t="shared" si="15"/>
        <v>1.43E-2</v>
      </c>
      <c r="I490" s="47" t="s">
        <v>869</v>
      </c>
      <c r="J490" s="77" t="s">
        <v>869</v>
      </c>
      <c r="K490" s="65" t="s">
        <v>918</v>
      </c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 s="1"/>
      <c r="BG490" s="1"/>
      <c r="BH490" s="1"/>
      <c r="BI490" s="1"/>
      <c r="BJ490" s="1"/>
      <c r="BK490" s="1"/>
      <c r="BL490" s="1"/>
      <c r="BM490" s="1"/>
      <c r="BN490" s="1"/>
      <c r="BO490" s="1"/>
    </row>
    <row r="491" spans="1:67" s="33" customFormat="1" x14ac:dyDescent="0.2">
      <c r="A491" s="66" t="s">
        <v>764</v>
      </c>
      <c r="B491" s="63" t="s">
        <v>765</v>
      </c>
      <c r="C491" s="63" t="s">
        <v>39</v>
      </c>
      <c r="D491" s="63" t="s">
        <v>771</v>
      </c>
      <c r="E491" s="57">
        <v>486676</v>
      </c>
      <c r="F491" s="57">
        <v>547523</v>
      </c>
      <c r="G491" s="2">
        <f t="shared" si="14"/>
        <v>60847</v>
      </c>
      <c r="H491" s="37">
        <f t="shared" si="15"/>
        <v>0.125</v>
      </c>
      <c r="I491" s="47" t="s">
        <v>918</v>
      </c>
      <c r="J491" s="77" t="s">
        <v>869</v>
      </c>
      <c r="K491" s="65" t="s">
        <v>918</v>
      </c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 s="1"/>
      <c r="BG491" s="1"/>
      <c r="BH491" s="1"/>
      <c r="BI491" s="1"/>
      <c r="BJ491" s="1"/>
      <c r="BK491" s="1"/>
      <c r="BL491" s="1"/>
      <c r="BM491" s="1"/>
      <c r="BN491" s="1"/>
      <c r="BO491" s="1"/>
    </row>
    <row r="492" spans="1:67" s="33" customFormat="1" x14ac:dyDescent="0.2">
      <c r="A492" s="66" t="s">
        <v>764</v>
      </c>
      <c r="B492" s="63" t="s">
        <v>765</v>
      </c>
      <c r="C492" s="63" t="s">
        <v>138</v>
      </c>
      <c r="D492" s="63" t="s">
        <v>772</v>
      </c>
      <c r="E492" s="57">
        <v>1618020</v>
      </c>
      <c r="F492" s="57">
        <v>1621487</v>
      </c>
      <c r="G492" s="2">
        <f t="shared" si="14"/>
        <v>3467</v>
      </c>
      <c r="H492" s="37">
        <f t="shared" si="15"/>
        <v>2.0999999999999999E-3</v>
      </c>
      <c r="I492" s="47" t="s">
        <v>869</v>
      </c>
      <c r="J492" s="77" t="s">
        <v>869</v>
      </c>
      <c r="K492" s="65" t="s">
        <v>869</v>
      </c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 s="1"/>
      <c r="BG492" s="1"/>
      <c r="BH492" s="1"/>
      <c r="BI492" s="1"/>
      <c r="BJ492" s="1"/>
      <c r="BK492" s="1"/>
      <c r="BL492" s="1"/>
      <c r="BM492" s="1"/>
      <c r="BN492" s="1"/>
      <c r="BO492" s="1"/>
    </row>
    <row r="493" spans="1:67" s="33" customFormat="1" x14ac:dyDescent="0.2">
      <c r="A493" s="66" t="s">
        <v>764</v>
      </c>
      <c r="B493" s="63" t="s">
        <v>765</v>
      </c>
      <c r="C493" s="63" t="s">
        <v>125</v>
      </c>
      <c r="D493" s="63" t="s">
        <v>773</v>
      </c>
      <c r="E493" s="57">
        <v>1116043</v>
      </c>
      <c r="F493" s="57">
        <v>1234536</v>
      </c>
      <c r="G493" s="2">
        <f t="shared" si="14"/>
        <v>118493</v>
      </c>
      <c r="H493" s="37">
        <f t="shared" si="15"/>
        <v>0.1062</v>
      </c>
      <c r="I493" s="47" t="s">
        <v>869</v>
      </c>
      <c r="J493" s="77" t="s">
        <v>869</v>
      </c>
      <c r="K493" s="65" t="s">
        <v>918</v>
      </c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 s="1"/>
      <c r="BG493" s="1"/>
      <c r="BH493" s="1"/>
      <c r="BI493" s="1"/>
      <c r="BJ493" s="1"/>
      <c r="BK493" s="1"/>
      <c r="BL493" s="1"/>
      <c r="BM493" s="1"/>
      <c r="BN493" s="1"/>
      <c r="BO493" s="1"/>
    </row>
    <row r="494" spans="1:67" s="33" customFormat="1" x14ac:dyDescent="0.2">
      <c r="A494" s="66" t="s">
        <v>764</v>
      </c>
      <c r="B494" s="63" t="s">
        <v>765</v>
      </c>
      <c r="C494" s="63" t="s">
        <v>69</v>
      </c>
      <c r="D494" s="63" t="s">
        <v>774</v>
      </c>
      <c r="E494" s="57">
        <v>37852</v>
      </c>
      <c r="F494" s="57">
        <v>34655</v>
      </c>
      <c r="G494" s="2">
        <f t="shared" si="14"/>
        <v>-3197</v>
      </c>
      <c r="H494" s="37">
        <f t="shared" si="15"/>
        <v>-8.4500000000000006E-2</v>
      </c>
      <c r="I494" s="47" t="s">
        <v>918</v>
      </c>
      <c r="J494" s="77" t="s">
        <v>918</v>
      </c>
      <c r="K494" s="65" t="s">
        <v>869</v>
      </c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 s="1"/>
      <c r="BG494" s="1"/>
      <c r="BH494" s="1"/>
      <c r="BI494" s="1"/>
      <c r="BJ494" s="1"/>
      <c r="BK494" s="1"/>
      <c r="BL494" s="1"/>
      <c r="BM494" s="1"/>
      <c r="BN494" s="1"/>
      <c r="BO494" s="1"/>
    </row>
    <row r="495" spans="1:67" s="33" customFormat="1" x14ac:dyDescent="0.2">
      <c r="A495" s="66" t="s">
        <v>775</v>
      </c>
      <c r="B495" s="63" t="s">
        <v>776</v>
      </c>
      <c r="C495" s="63" t="s">
        <v>510</v>
      </c>
      <c r="D495" s="63" t="s">
        <v>777</v>
      </c>
      <c r="E495" s="57">
        <v>177789</v>
      </c>
      <c r="F495" s="57">
        <v>158191</v>
      </c>
      <c r="G495" s="2">
        <f t="shared" si="14"/>
        <v>-19598</v>
      </c>
      <c r="H495" s="37">
        <f t="shared" si="15"/>
        <v>-0.11020000000000001</v>
      </c>
      <c r="I495" s="47" t="s">
        <v>869</v>
      </c>
      <c r="J495" s="77" t="s">
        <v>869</v>
      </c>
      <c r="K495" s="65" t="s">
        <v>869</v>
      </c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 s="1"/>
      <c r="BG495" s="1"/>
      <c r="BH495" s="1"/>
      <c r="BI495" s="1"/>
      <c r="BJ495" s="1"/>
      <c r="BK495" s="1"/>
      <c r="BL495" s="1"/>
      <c r="BM495" s="1"/>
      <c r="BN495" s="1"/>
      <c r="BO495" s="1"/>
    </row>
    <row r="496" spans="1:67" s="33" customFormat="1" x14ac:dyDescent="0.2">
      <c r="A496" s="66" t="s">
        <v>775</v>
      </c>
      <c r="B496" s="63" t="s">
        <v>776</v>
      </c>
      <c r="C496" s="63" t="s">
        <v>778</v>
      </c>
      <c r="D496" s="63" t="s">
        <v>779</v>
      </c>
      <c r="E496" s="57">
        <v>49988</v>
      </c>
      <c r="F496" s="57">
        <v>47899</v>
      </c>
      <c r="G496" s="2">
        <f t="shared" si="14"/>
        <v>-2089</v>
      </c>
      <c r="H496" s="37">
        <f t="shared" si="15"/>
        <v>-4.1799999999999997E-2</v>
      </c>
      <c r="I496" s="47" t="s">
        <v>918</v>
      </c>
      <c r="J496" s="77" t="s">
        <v>918</v>
      </c>
      <c r="K496" s="65" t="s">
        <v>869</v>
      </c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 s="1"/>
      <c r="BG496" s="1"/>
      <c r="BH496" s="1"/>
      <c r="BI496" s="1"/>
      <c r="BJ496" s="1"/>
      <c r="BK496" s="1"/>
      <c r="BL496" s="1"/>
      <c r="BM496" s="1"/>
      <c r="BN496" s="1"/>
      <c r="BO496" s="1"/>
    </row>
    <row r="497" spans="1:67" s="33" customFormat="1" x14ac:dyDescent="0.2">
      <c r="A497" s="66" t="s">
        <v>775</v>
      </c>
      <c r="B497" s="63" t="s">
        <v>776</v>
      </c>
      <c r="C497" s="63" t="s">
        <v>26</v>
      </c>
      <c r="D497" s="63" t="s">
        <v>780</v>
      </c>
      <c r="E497" s="57">
        <v>321937</v>
      </c>
      <c r="F497" s="57">
        <v>289043</v>
      </c>
      <c r="G497" s="2">
        <f t="shared" si="14"/>
        <v>-32894</v>
      </c>
      <c r="H497" s="37">
        <f t="shared" si="15"/>
        <v>-0.1022</v>
      </c>
      <c r="I497" s="47" t="s">
        <v>869</v>
      </c>
      <c r="J497" s="77" t="s">
        <v>869</v>
      </c>
      <c r="K497" s="65" t="s">
        <v>869</v>
      </c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 s="1"/>
      <c r="BG497" s="1"/>
      <c r="BH497" s="1"/>
      <c r="BI497" s="1"/>
      <c r="BJ497" s="1"/>
      <c r="BK497" s="1"/>
      <c r="BL497" s="1"/>
      <c r="BM497" s="1"/>
      <c r="BN497" s="1"/>
      <c r="BO497" s="1"/>
    </row>
    <row r="498" spans="1:67" s="33" customFormat="1" x14ac:dyDescent="0.2">
      <c r="A498" s="66" t="s">
        <v>775</v>
      </c>
      <c r="B498" s="63" t="s">
        <v>776</v>
      </c>
      <c r="C498" s="63" t="s">
        <v>215</v>
      </c>
      <c r="D498" s="63" t="s">
        <v>781</v>
      </c>
      <c r="E498" s="57">
        <v>10329975</v>
      </c>
      <c r="F498" s="57">
        <v>10621738</v>
      </c>
      <c r="G498" s="2">
        <f t="shared" si="14"/>
        <v>291763</v>
      </c>
      <c r="H498" s="37">
        <f t="shared" si="15"/>
        <v>2.8199999999999999E-2</v>
      </c>
      <c r="I498" s="47" t="s">
        <v>869</v>
      </c>
      <c r="J498" s="77" t="s">
        <v>869</v>
      </c>
      <c r="K498" s="65" t="s">
        <v>869</v>
      </c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 s="1"/>
      <c r="BG498" s="1"/>
      <c r="BH498" s="1"/>
      <c r="BI498" s="1"/>
      <c r="BJ498" s="1"/>
      <c r="BK498" s="1"/>
      <c r="BL498" s="1"/>
      <c r="BM498" s="1"/>
      <c r="BN498" s="1"/>
      <c r="BO498" s="1"/>
    </row>
    <row r="499" spans="1:67" s="33" customFormat="1" x14ac:dyDescent="0.2">
      <c r="A499" s="66" t="s">
        <v>775</v>
      </c>
      <c r="B499" s="63" t="s">
        <v>776</v>
      </c>
      <c r="C499" s="63" t="s">
        <v>39</v>
      </c>
      <c r="D499" s="63" t="s">
        <v>782</v>
      </c>
      <c r="E499" s="57">
        <v>385343</v>
      </c>
      <c r="F499" s="57">
        <v>385728</v>
      </c>
      <c r="G499" s="2">
        <f t="shared" si="14"/>
        <v>385</v>
      </c>
      <c r="H499" s="37">
        <f t="shared" si="15"/>
        <v>1E-3</v>
      </c>
      <c r="I499" s="47" t="s">
        <v>869</v>
      </c>
      <c r="J499" s="77" t="s">
        <v>869</v>
      </c>
      <c r="K499" s="65" t="s">
        <v>869</v>
      </c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 s="1"/>
      <c r="BG499" s="1"/>
      <c r="BH499" s="1"/>
      <c r="BI499" s="1"/>
      <c r="BJ499" s="1"/>
      <c r="BK499" s="1"/>
      <c r="BL499" s="1"/>
      <c r="BM499" s="1"/>
      <c r="BN499" s="1"/>
      <c r="BO499" s="1"/>
    </row>
    <row r="500" spans="1:67" s="33" customFormat="1" x14ac:dyDescent="0.2">
      <c r="A500" s="66" t="s">
        <v>775</v>
      </c>
      <c r="B500" s="63" t="s">
        <v>776</v>
      </c>
      <c r="C500" s="63" t="s">
        <v>378</v>
      </c>
      <c r="D500" s="63" t="s">
        <v>783</v>
      </c>
      <c r="E500" s="57">
        <v>2436684</v>
      </c>
      <c r="F500" s="57">
        <v>2405221</v>
      </c>
      <c r="G500" s="2">
        <f t="shared" si="14"/>
        <v>-31463</v>
      </c>
      <c r="H500" s="37">
        <f t="shared" si="15"/>
        <v>-1.29E-2</v>
      </c>
      <c r="I500" s="47" t="s">
        <v>869</v>
      </c>
      <c r="J500" s="77" t="s">
        <v>869</v>
      </c>
      <c r="K500" s="65" t="s">
        <v>869</v>
      </c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 s="1"/>
      <c r="BG500" s="1"/>
      <c r="BH500" s="1"/>
      <c r="BI500" s="1"/>
      <c r="BJ500" s="1"/>
      <c r="BK500" s="1"/>
      <c r="BL500" s="1"/>
      <c r="BM500" s="1"/>
      <c r="BN500" s="1"/>
      <c r="BO500" s="1"/>
    </row>
    <row r="501" spans="1:67" s="33" customFormat="1" x14ac:dyDescent="0.2">
      <c r="A501" s="66" t="s">
        <v>775</v>
      </c>
      <c r="B501" s="63" t="s">
        <v>776</v>
      </c>
      <c r="C501" s="63" t="s">
        <v>603</v>
      </c>
      <c r="D501" s="63" t="s">
        <v>784</v>
      </c>
      <c r="E501" s="57">
        <v>773997</v>
      </c>
      <c r="F501" s="57">
        <v>757434</v>
      </c>
      <c r="G501" s="2">
        <f t="shared" si="14"/>
        <v>-16563</v>
      </c>
      <c r="H501" s="37">
        <f t="shared" si="15"/>
        <v>-2.1399999999999999E-2</v>
      </c>
      <c r="I501" s="47" t="s">
        <v>869</v>
      </c>
      <c r="J501" s="77" t="s">
        <v>869</v>
      </c>
      <c r="K501" s="65" t="s">
        <v>869</v>
      </c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 s="1"/>
      <c r="BG501" s="1"/>
      <c r="BH501" s="1"/>
      <c r="BI501" s="1"/>
      <c r="BJ501" s="1"/>
      <c r="BK501" s="1"/>
      <c r="BL501" s="1"/>
      <c r="BM501" s="1"/>
      <c r="BN501" s="1"/>
      <c r="BO501" s="1"/>
    </row>
    <row r="502" spans="1:67" s="33" customFormat="1" x14ac:dyDescent="0.2">
      <c r="A502" s="66" t="s">
        <v>775</v>
      </c>
      <c r="B502" s="63" t="s">
        <v>776</v>
      </c>
      <c r="C502" s="63" t="s">
        <v>785</v>
      </c>
      <c r="D502" s="63" t="s">
        <v>786</v>
      </c>
      <c r="E502" s="57">
        <v>63930</v>
      </c>
      <c r="F502" s="57">
        <v>80129</v>
      </c>
      <c r="G502" s="2">
        <f t="shared" si="14"/>
        <v>16199</v>
      </c>
      <c r="H502" s="37">
        <f t="shared" si="15"/>
        <v>0.25340000000000001</v>
      </c>
      <c r="I502" s="47" t="s">
        <v>918</v>
      </c>
      <c r="J502" s="77" t="s">
        <v>869</v>
      </c>
      <c r="K502" s="65" t="s">
        <v>869</v>
      </c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 s="1"/>
      <c r="BG502" s="1"/>
      <c r="BH502" s="1"/>
      <c r="BI502" s="1"/>
      <c r="BJ502" s="1"/>
      <c r="BK502" s="1"/>
      <c r="BL502" s="1"/>
      <c r="BM502" s="1"/>
      <c r="BN502" s="1"/>
      <c r="BO502" s="1"/>
    </row>
    <row r="503" spans="1:67" s="33" customFormat="1" x14ac:dyDescent="0.2">
      <c r="A503" s="66" t="s">
        <v>775</v>
      </c>
      <c r="B503" s="63" t="s">
        <v>776</v>
      </c>
      <c r="C503" s="63" t="s">
        <v>787</v>
      </c>
      <c r="D503" s="63" t="s">
        <v>788</v>
      </c>
      <c r="E503" s="57">
        <v>854721</v>
      </c>
      <c r="F503" s="57">
        <v>884857</v>
      </c>
      <c r="G503" s="2">
        <f t="shared" si="14"/>
        <v>30136</v>
      </c>
      <c r="H503" s="37">
        <f t="shared" si="15"/>
        <v>3.5299999999999998E-2</v>
      </c>
      <c r="I503" s="47" t="s">
        <v>869</v>
      </c>
      <c r="J503" s="77" t="s">
        <v>869</v>
      </c>
      <c r="K503" s="65" t="s">
        <v>869</v>
      </c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 s="1"/>
      <c r="BG503" s="1"/>
      <c r="BH503" s="1"/>
      <c r="BI503" s="1"/>
      <c r="BJ503" s="1"/>
      <c r="BK503" s="1"/>
      <c r="BL503" s="1"/>
      <c r="BM503" s="1"/>
      <c r="BN503" s="1"/>
      <c r="BO503" s="1"/>
    </row>
    <row r="504" spans="1:67" s="33" customFormat="1" x14ac:dyDescent="0.2">
      <c r="A504" s="66" t="s">
        <v>789</v>
      </c>
      <c r="B504" s="63" t="s">
        <v>790</v>
      </c>
      <c r="C504" s="63" t="s">
        <v>510</v>
      </c>
      <c r="D504" s="63" t="s">
        <v>792</v>
      </c>
      <c r="E504" s="57">
        <v>164893</v>
      </c>
      <c r="F504" s="57">
        <v>165853</v>
      </c>
      <c r="G504" s="2">
        <f t="shared" si="14"/>
        <v>960</v>
      </c>
      <c r="H504" s="37">
        <f t="shared" si="15"/>
        <v>5.7999999999999996E-3</v>
      </c>
      <c r="I504" s="47" t="s">
        <v>869</v>
      </c>
      <c r="J504" s="77" t="s">
        <v>869</v>
      </c>
      <c r="K504" s="65" t="s">
        <v>869</v>
      </c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 s="1"/>
      <c r="BG504" s="1"/>
      <c r="BH504" s="1"/>
      <c r="BI504" s="1"/>
      <c r="BJ504" s="1"/>
      <c r="BK504" s="1"/>
      <c r="BL504" s="1"/>
      <c r="BM504" s="1"/>
      <c r="BN504" s="1"/>
      <c r="BO504" s="1"/>
    </row>
    <row r="505" spans="1:67" s="33" customFormat="1" x14ac:dyDescent="0.2">
      <c r="A505" s="66" t="s">
        <v>789</v>
      </c>
      <c r="B505" s="63" t="s">
        <v>790</v>
      </c>
      <c r="C505" s="63" t="s">
        <v>215</v>
      </c>
      <c r="D505" s="63" t="s">
        <v>791</v>
      </c>
      <c r="E505" s="57">
        <v>1273108</v>
      </c>
      <c r="F505" s="57">
        <v>1279483</v>
      </c>
      <c r="G505" s="2">
        <f t="shared" si="14"/>
        <v>6375</v>
      </c>
      <c r="H505" s="37">
        <f t="shared" si="15"/>
        <v>5.0000000000000001E-3</v>
      </c>
      <c r="I505" s="47" t="s">
        <v>869</v>
      </c>
      <c r="J505" s="77" t="s">
        <v>869</v>
      </c>
      <c r="K505" s="65" t="s">
        <v>869</v>
      </c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 s="1"/>
      <c r="BG505" s="1"/>
      <c r="BH505" s="1"/>
      <c r="BI505" s="1"/>
      <c r="BJ505" s="1"/>
      <c r="BK505" s="1"/>
      <c r="BL505" s="1"/>
      <c r="BM505" s="1"/>
      <c r="BN505" s="1"/>
      <c r="BO505" s="1"/>
    </row>
    <row r="506" spans="1:67" s="33" customFormat="1" x14ac:dyDescent="0.2">
      <c r="A506" s="66" t="s">
        <v>789</v>
      </c>
      <c r="B506" s="63" t="s">
        <v>790</v>
      </c>
      <c r="C506" s="63" t="s">
        <v>793</v>
      </c>
      <c r="D506" s="63" t="s">
        <v>794</v>
      </c>
      <c r="E506" s="57">
        <v>3729701</v>
      </c>
      <c r="F506" s="57">
        <v>3788083</v>
      </c>
      <c r="G506" s="2">
        <f t="shared" si="14"/>
        <v>58382</v>
      </c>
      <c r="H506" s="37">
        <f t="shared" si="15"/>
        <v>1.5699999999999999E-2</v>
      </c>
      <c r="I506" s="47" t="s">
        <v>869</v>
      </c>
      <c r="J506" s="77" t="s">
        <v>869</v>
      </c>
      <c r="K506" s="65" t="s">
        <v>918</v>
      </c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 s="1"/>
      <c r="BG506" s="1"/>
      <c r="BH506" s="1"/>
      <c r="BI506" s="1"/>
      <c r="BJ506" s="1"/>
      <c r="BK506" s="1"/>
      <c r="BL506" s="1"/>
      <c r="BM506" s="1"/>
      <c r="BN506" s="1"/>
      <c r="BO506" s="1"/>
    </row>
    <row r="507" spans="1:67" s="33" customFormat="1" x14ac:dyDescent="0.2">
      <c r="A507" s="66" t="s">
        <v>789</v>
      </c>
      <c r="B507" s="63" t="s">
        <v>790</v>
      </c>
      <c r="C507" s="63" t="s">
        <v>795</v>
      </c>
      <c r="D507" s="63" t="s">
        <v>796</v>
      </c>
      <c r="E507" s="57">
        <v>1033518</v>
      </c>
      <c r="F507" s="57">
        <v>1043695</v>
      </c>
      <c r="G507" s="2">
        <f t="shared" si="14"/>
        <v>10177</v>
      </c>
      <c r="H507" s="37">
        <f t="shared" si="15"/>
        <v>9.7999999999999997E-3</v>
      </c>
      <c r="I507" s="47" t="s">
        <v>869</v>
      </c>
      <c r="J507" s="77" t="s">
        <v>869</v>
      </c>
      <c r="K507" s="65" t="s">
        <v>869</v>
      </c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 s="1"/>
      <c r="BG507" s="1"/>
      <c r="BH507" s="1"/>
      <c r="BI507" s="1"/>
      <c r="BJ507" s="1"/>
      <c r="BK507" s="1"/>
      <c r="BL507" s="1"/>
      <c r="BM507" s="1"/>
      <c r="BN507" s="1"/>
      <c r="BO507" s="1"/>
    </row>
    <row r="508" spans="1:67" s="33" customFormat="1" x14ac:dyDescent="0.2">
      <c r="A508" s="66" t="s">
        <v>797</v>
      </c>
      <c r="B508" s="63" t="s">
        <v>798</v>
      </c>
      <c r="C508" s="63" t="s">
        <v>711</v>
      </c>
      <c r="D508" s="63" t="s">
        <v>799</v>
      </c>
      <c r="E508" s="57">
        <v>1306633</v>
      </c>
      <c r="F508" s="57">
        <v>1289706</v>
      </c>
      <c r="G508" s="2">
        <f t="shared" si="14"/>
        <v>-16927</v>
      </c>
      <c r="H508" s="37">
        <f t="shared" si="15"/>
        <v>-1.2999999999999999E-2</v>
      </c>
      <c r="I508" s="47" t="s">
        <v>869</v>
      </c>
      <c r="J508" s="77" t="s">
        <v>869</v>
      </c>
      <c r="K508" s="65" t="s">
        <v>869</v>
      </c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 s="1"/>
      <c r="BG508" s="1"/>
      <c r="BH508" s="1"/>
      <c r="BI508" s="1"/>
      <c r="BJ508" s="1"/>
      <c r="BK508" s="1"/>
      <c r="BL508" s="1"/>
      <c r="BM508" s="1"/>
      <c r="BN508" s="1"/>
      <c r="BO508" s="1"/>
    </row>
    <row r="509" spans="1:67" s="33" customFormat="1" x14ac:dyDescent="0.2">
      <c r="A509" s="66" t="s">
        <v>797</v>
      </c>
      <c r="B509" s="63" t="s">
        <v>798</v>
      </c>
      <c r="C509" s="63" t="s">
        <v>800</v>
      </c>
      <c r="D509" s="63" t="s">
        <v>801</v>
      </c>
      <c r="E509" s="57">
        <v>2388515</v>
      </c>
      <c r="F509" s="57">
        <v>2446227</v>
      </c>
      <c r="G509" s="2">
        <f t="shared" si="14"/>
        <v>57712</v>
      </c>
      <c r="H509" s="37">
        <f t="shared" si="15"/>
        <v>2.4199999999999999E-2</v>
      </c>
      <c r="I509" s="47" t="s">
        <v>869</v>
      </c>
      <c r="J509" s="77" t="s">
        <v>869</v>
      </c>
      <c r="K509" s="65" t="s">
        <v>918</v>
      </c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 s="1"/>
      <c r="BG509" s="1"/>
      <c r="BH509" s="1"/>
      <c r="BI509" s="1"/>
      <c r="BJ509" s="1"/>
      <c r="BK509" s="1"/>
      <c r="BL509" s="1"/>
      <c r="BM509" s="1"/>
      <c r="BN509" s="1"/>
      <c r="BO509" s="1"/>
    </row>
    <row r="510" spans="1:67" s="33" customFormat="1" x14ac:dyDescent="0.2">
      <c r="A510" s="66" t="s">
        <v>797</v>
      </c>
      <c r="B510" s="63" t="s">
        <v>798</v>
      </c>
      <c r="C510" s="63" t="s">
        <v>579</v>
      </c>
      <c r="D510" s="63" t="s">
        <v>802</v>
      </c>
      <c r="E510" s="57">
        <v>1646245</v>
      </c>
      <c r="F510" s="57">
        <v>2317971</v>
      </c>
      <c r="G510" s="2">
        <f t="shared" si="14"/>
        <v>671726</v>
      </c>
      <c r="H510" s="37">
        <f t="shared" si="15"/>
        <v>0.40799999999999997</v>
      </c>
      <c r="I510" s="47" t="s">
        <v>869</v>
      </c>
      <c r="J510" s="77" t="s">
        <v>869</v>
      </c>
      <c r="K510" s="65" t="s">
        <v>918</v>
      </c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 s="1"/>
      <c r="BG510" s="1"/>
      <c r="BH510" s="1"/>
      <c r="BI510" s="1"/>
      <c r="BJ510" s="1"/>
      <c r="BK510" s="1"/>
      <c r="BL510" s="1"/>
      <c r="BM510" s="1"/>
      <c r="BN510" s="1"/>
      <c r="BO510" s="1"/>
    </row>
    <row r="511" spans="1:67" s="33" customFormat="1" x14ac:dyDescent="0.2">
      <c r="A511" s="66" t="s">
        <v>797</v>
      </c>
      <c r="B511" s="63" t="s">
        <v>798</v>
      </c>
      <c r="C511" s="63" t="s">
        <v>803</v>
      </c>
      <c r="D511" s="63" t="s">
        <v>873</v>
      </c>
      <c r="E511" s="57">
        <v>3168355</v>
      </c>
      <c r="F511" s="57">
        <v>3276578</v>
      </c>
      <c r="G511" s="2">
        <f t="shared" si="14"/>
        <v>108223</v>
      </c>
      <c r="H511" s="37">
        <f t="shared" si="15"/>
        <v>3.4200000000000001E-2</v>
      </c>
      <c r="I511" s="47" t="s">
        <v>869</v>
      </c>
      <c r="J511" s="77" t="s">
        <v>869</v>
      </c>
      <c r="K511" s="65" t="s">
        <v>918</v>
      </c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 s="1"/>
      <c r="BG511" s="1"/>
      <c r="BH511" s="1"/>
      <c r="BI511" s="1"/>
      <c r="BJ511" s="1"/>
      <c r="BK511" s="1"/>
      <c r="BL511" s="1"/>
      <c r="BM511" s="1"/>
      <c r="BN511" s="1"/>
      <c r="BO511" s="1"/>
    </row>
    <row r="512" spans="1:67" s="33" customFormat="1" x14ac:dyDescent="0.2">
      <c r="A512" s="66" t="s">
        <v>797</v>
      </c>
      <c r="B512" s="63" t="s">
        <v>798</v>
      </c>
      <c r="C512" s="63" t="s">
        <v>859</v>
      </c>
      <c r="D512" s="63" t="s">
        <v>874</v>
      </c>
      <c r="E512" s="57">
        <v>1901940</v>
      </c>
      <c r="F512" s="57">
        <v>2417087</v>
      </c>
      <c r="G512" s="2">
        <f t="shared" si="14"/>
        <v>515147</v>
      </c>
      <c r="H512" s="37">
        <f t="shared" si="15"/>
        <v>0.27089999999999997</v>
      </c>
      <c r="I512" s="47" t="s">
        <v>869</v>
      </c>
      <c r="J512" s="77" t="s">
        <v>869</v>
      </c>
      <c r="K512" s="65" t="s">
        <v>918</v>
      </c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 s="1"/>
      <c r="BG512" s="1"/>
      <c r="BH512" s="1"/>
      <c r="BI512" s="1"/>
      <c r="BJ512" s="1"/>
      <c r="BK512" s="1"/>
      <c r="BL512" s="1"/>
      <c r="BM512" s="1"/>
      <c r="BN512" s="1"/>
      <c r="BO512" s="1"/>
    </row>
    <row r="513" spans="1:67" s="33" customFormat="1" x14ac:dyDescent="0.2">
      <c r="A513" s="66" t="s">
        <v>797</v>
      </c>
      <c r="B513" s="63" t="s">
        <v>798</v>
      </c>
      <c r="C513" s="63" t="s">
        <v>860</v>
      </c>
      <c r="D513" s="63" t="s">
        <v>875</v>
      </c>
      <c r="E513" s="57">
        <v>1620842</v>
      </c>
      <c r="F513" s="57">
        <v>2374488</v>
      </c>
      <c r="G513" s="2">
        <f t="shared" si="14"/>
        <v>753646</v>
      </c>
      <c r="H513" s="37">
        <f t="shared" si="15"/>
        <v>0.46500000000000002</v>
      </c>
      <c r="I513" s="47" t="s">
        <v>869</v>
      </c>
      <c r="J513" s="77" t="s">
        <v>869</v>
      </c>
      <c r="K513" s="65" t="s">
        <v>918</v>
      </c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 s="1"/>
      <c r="BG513" s="1"/>
      <c r="BH513" s="1"/>
      <c r="BI513" s="1"/>
      <c r="BJ513" s="1"/>
      <c r="BK513" s="1"/>
      <c r="BL513" s="1"/>
      <c r="BM513" s="1"/>
      <c r="BN513" s="1"/>
      <c r="BO513" s="1"/>
    </row>
    <row r="514" spans="1:67" s="33" customFormat="1" x14ac:dyDescent="0.2">
      <c r="A514" s="66" t="s">
        <v>797</v>
      </c>
      <c r="B514" s="63" t="s">
        <v>798</v>
      </c>
      <c r="C514" s="63" t="s">
        <v>861</v>
      </c>
      <c r="D514" s="63" t="s">
        <v>876</v>
      </c>
      <c r="E514" s="57">
        <v>934208</v>
      </c>
      <c r="F514" s="57">
        <v>1213198</v>
      </c>
      <c r="G514" s="2">
        <f t="shared" si="14"/>
        <v>278990</v>
      </c>
      <c r="H514" s="37">
        <f t="shared" si="15"/>
        <v>0.29859999999999998</v>
      </c>
      <c r="I514" s="47" t="s">
        <v>869</v>
      </c>
      <c r="J514" s="77" t="s">
        <v>869</v>
      </c>
      <c r="K514" s="65" t="s">
        <v>918</v>
      </c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 s="1"/>
      <c r="BG514" s="1"/>
      <c r="BH514" s="1"/>
      <c r="BI514" s="1"/>
      <c r="BJ514" s="1"/>
      <c r="BK514" s="1"/>
      <c r="BL514" s="1"/>
      <c r="BM514" s="1"/>
      <c r="BN514" s="1"/>
      <c r="BO514" s="1"/>
    </row>
    <row r="515" spans="1:67" s="33" customFormat="1" x14ac:dyDescent="0.2">
      <c r="A515" s="66" t="s">
        <v>797</v>
      </c>
      <c r="B515" s="63" t="s">
        <v>798</v>
      </c>
      <c r="C515" s="63" t="s">
        <v>586</v>
      </c>
      <c r="D515" s="63" t="s">
        <v>804</v>
      </c>
      <c r="E515" s="57">
        <v>1461895</v>
      </c>
      <c r="F515" s="57">
        <v>1467757</v>
      </c>
      <c r="G515" s="2">
        <f t="shared" si="14"/>
        <v>5862</v>
      </c>
      <c r="H515" s="37">
        <f t="shared" si="15"/>
        <v>4.0000000000000001E-3</v>
      </c>
      <c r="I515" s="47" t="s">
        <v>869</v>
      </c>
      <c r="J515" s="77" t="s">
        <v>869</v>
      </c>
      <c r="K515" s="65" t="s">
        <v>869</v>
      </c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 s="1"/>
      <c r="BG515" s="1"/>
      <c r="BH515" s="1"/>
      <c r="BI515" s="1"/>
      <c r="BJ515" s="1"/>
      <c r="BK515" s="1"/>
      <c r="BL515" s="1"/>
      <c r="BM515" s="1"/>
      <c r="BN515" s="1"/>
      <c r="BO515" s="1"/>
    </row>
    <row r="516" spans="1:67" s="33" customFormat="1" x14ac:dyDescent="0.2">
      <c r="A516" s="66" t="s">
        <v>797</v>
      </c>
      <c r="B516" s="63" t="s">
        <v>798</v>
      </c>
      <c r="C516" s="63" t="s">
        <v>587</v>
      </c>
      <c r="D516" s="63" t="s">
        <v>904</v>
      </c>
      <c r="E516" s="57">
        <v>5629427</v>
      </c>
      <c r="F516" s="57">
        <v>5738750</v>
      </c>
      <c r="G516" s="2">
        <f t="shared" si="14"/>
        <v>109323</v>
      </c>
      <c r="H516" s="37">
        <f t="shared" si="15"/>
        <v>1.9400000000000001E-2</v>
      </c>
      <c r="I516" s="47" t="s">
        <v>869</v>
      </c>
      <c r="J516" s="77" t="s">
        <v>869</v>
      </c>
      <c r="K516" s="65" t="s">
        <v>918</v>
      </c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 s="1"/>
      <c r="BG516" s="1"/>
      <c r="BH516" s="1"/>
      <c r="BI516" s="1"/>
      <c r="BJ516" s="1"/>
      <c r="BK516" s="1"/>
      <c r="BL516" s="1"/>
      <c r="BM516" s="1"/>
      <c r="BN516" s="1"/>
      <c r="BO516" s="1"/>
    </row>
    <row r="517" spans="1:67" s="33" customFormat="1" x14ac:dyDescent="0.2">
      <c r="A517" s="66" t="s">
        <v>797</v>
      </c>
      <c r="B517" s="63" t="s">
        <v>798</v>
      </c>
      <c r="C517" s="63" t="s">
        <v>588</v>
      </c>
      <c r="D517" s="63" t="s">
        <v>805</v>
      </c>
      <c r="E517" s="57">
        <v>563987</v>
      </c>
      <c r="F517" s="57">
        <v>566248</v>
      </c>
      <c r="G517" s="2">
        <f t="shared" si="14"/>
        <v>2261</v>
      </c>
      <c r="H517" s="37">
        <f t="shared" si="15"/>
        <v>4.0000000000000001E-3</v>
      </c>
      <c r="I517" s="47" t="s">
        <v>869</v>
      </c>
      <c r="J517" s="77" t="s">
        <v>869</v>
      </c>
      <c r="K517" s="65" t="s">
        <v>869</v>
      </c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 s="1"/>
      <c r="BG517" s="1"/>
      <c r="BH517" s="1"/>
      <c r="BI517" s="1"/>
      <c r="BJ517" s="1"/>
      <c r="BK517" s="1"/>
      <c r="BL517" s="1"/>
      <c r="BM517" s="1"/>
      <c r="BN517" s="1"/>
      <c r="BO517" s="1"/>
    </row>
    <row r="518" spans="1:67" s="33" customFormat="1" x14ac:dyDescent="0.2">
      <c r="A518" s="66" t="s">
        <v>797</v>
      </c>
      <c r="B518" s="63" t="s">
        <v>798</v>
      </c>
      <c r="C518" s="63" t="s">
        <v>862</v>
      </c>
      <c r="D518" s="63" t="s">
        <v>877</v>
      </c>
      <c r="E518" s="57">
        <v>1097417</v>
      </c>
      <c r="F518" s="57">
        <v>1100872</v>
      </c>
      <c r="G518" s="2">
        <f t="shared" si="14"/>
        <v>3455</v>
      </c>
      <c r="H518" s="37">
        <f t="shared" si="15"/>
        <v>3.0999999999999999E-3</v>
      </c>
      <c r="I518" s="47" t="s">
        <v>869</v>
      </c>
      <c r="J518" s="77" t="s">
        <v>869</v>
      </c>
      <c r="K518" s="65" t="s">
        <v>869</v>
      </c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 s="1"/>
      <c r="BG518" s="1"/>
      <c r="BH518" s="1"/>
      <c r="BI518" s="1"/>
      <c r="BJ518" s="1"/>
      <c r="BK518" s="1"/>
      <c r="BL518" s="1"/>
      <c r="BM518" s="1"/>
      <c r="BN518" s="1"/>
      <c r="BO518" s="1"/>
    </row>
    <row r="519" spans="1:67" s="33" customFormat="1" x14ac:dyDescent="0.2">
      <c r="A519" s="66" t="s">
        <v>797</v>
      </c>
      <c r="B519" s="63" t="s">
        <v>798</v>
      </c>
      <c r="C519" s="63" t="s">
        <v>26</v>
      </c>
      <c r="D519" s="63" t="s">
        <v>806</v>
      </c>
      <c r="E519" s="57">
        <v>103331458</v>
      </c>
      <c r="F519" s="57">
        <v>101191831</v>
      </c>
      <c r="G519" s="2">
        <f t="shared" si="14"/>
        <v>-2139627</v>
      </c>
      <c r="H519" s="37">
        <f t="shared" si="15"/>
        <v>-2.07E-2</v>
      </c>
      <c r="I519" s="47" t="s">
        <v>869</v>
      </c>
      <c r="J519" s="77" t="s">
        <v>869</v>
      </c>
      <c r="K519" s="65" t="s">
        <v>869</v>
      </c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 s="1"/>
      <c r="BG519" s="1"/>
      <c r="BH519" s="1"/>
      <c r="BI519" s="1"/>
      <c r="BJ519" s="1"/>
      <c r="BK519" s="1"/>
      <c r="BL519" s="1"/>
      <c r="BM519" s="1"/>
      <c r="BN519" s="1"/>
      <c r="BO519" s="1"/>
    </row>
    <row r="520" spans="1:67" s="33" customFormat="1" x14ac:dyDescent="0.2">
      <c r="A520" s="66" t="s">
        <v>797</v>
      </c>
      <c r="B520" s="63" t="s">
        <v>798</v>
      </c>
      <c r="C520" s="63" t="s">
        <v>57</v>
      </c>
      <c r="D520" s="63" t="s">
        <v>807</v>
      </c>
      <c r="E520" s="57">
        <v>18282403</v>
      </c>
      <c r="F520" s="57">
        <v>18198930</v>
      </c>
      <c r="G520" s="2">
        <f t="shared" si="14"/>
        <v>-83473</v>
      </c>
      <c r="H520" s="37">
        <f t="shared" si="15"/>
        <v>-4.5999999999999999E-3</v>
      </c>
      <c r="I520" s="47" t="s">
        <v>869</v>
      </c>
      <c r="J520" s="77" t="s">
        <v>869</v>
      </c>
      <c r="K520" s="65" t="s">
        <v>869</v>
      </c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 s="1"/>
      <c r="BG520" s="1"/>
      <c r="BH520" s="1"/>
      <c r="BI520" s="1"/>
      <c r="BJ520" s="1"/>
      <c r="BK520" s="1"/>
      <c r="BL520" s="1"/>
      <c r="BM520" s="1"/>
      <c r="BN520" s="1"/>
      <c r="BO520" s="1"/>
    </row>
    <row r="521" spans="1:67" s="33" customFormat="1" x14ac:dyDescent="0.2">
      <c r="A521" s="66" t="s">
        <v>797</v>
      </c>
      <c r="B521" s="63" t="s">
        <v>798</v>
      </c>
      <c r="C521" s="63" t="s">
        <v>79</v>
      </c>
      <c r="D521" s="63" t="s">
        <v>808</v>
      </c>
      <c r="E521" s="57">
        <v>55012203</v>
      </c>
      <c r="F521" s="57">
        <v>53128539</v>
      </c>
      <c r="G521" s="2">
        <f t="shared" si="14"/>
        <v>-1883664</v>
      </c>
      <c r="H521" s="37">
        <f t="shared" si="15"/>
        <v>-3.4200000000000001E-2</v>
      </c>
      <c r="I521" s="47" t="s">
        <v>869</v>
      </c>
      <c r="J521" s="77" t="s">
        <v>869</v>
      </c>
      <c r="K521" s="65" t="s">
        <v>869</v>
      </c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 s="1"/>
      <c r="BG521" s="1"/>
      <c r="BH521" s="1"/>
      <c r="BI521" s="1"/>
      <c r="BJ521" s="1"/>
      <c r="BK521" s="1"/>
      <c r="BL521" s="1"/>
      <c r="BM521" s="1"/>
      <c r="BN521" s="1"/>
      <c r="BO521" s="1"/>
    </row>
    <row r="522" spans="1:67" s="33" customFormat="1" x14ac:dyDescent="0.2">
      <c r="A522" s="66" t="s">
        <v>797</v>
      </c>
      <c r="B522" s="63" t="s">
        <v>798</v>
      </c>
      <c r="C522" s="63" t="s">
        <v>16</v>
      </c>
      <c r="D522" s="63" t="s">
        <v>809</v>
      </c>
      <c r="E522" s="57">
        <v>13350525</v>
      </c>
      <c r="F522" s="57">
        <v>13703747</v>
      </c>
      <c r="G522" s="2">
        <f t="shared" ref="G522:G550" si="16">SUM(F522-E522)</f>
        <v>353222</v>
      </c>
      <c r="H522" s="37">
        <f t="shared" ref="H522:H550" si="17">ROUND(G522/E522,4)</f>
        <v>2.6499999999999999E-2</v>
      </c>
      <c r="I522" s="47" t="s">
        <v>869</v>
      </c>
      <c r="J522" s="77" t="s">
        <v>869</v>
      </c>
      <c r="K522" s="65" t="s">
        <v>918</v>
      </c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 s="1"/>
      <c r="BG522" s="1"/>
      <c r="BH522" s="1"/>
      <c r="BI522" s="1"/>
      <c r="BJ522" s="1"/>
      <c r="BK522" s="1"/>
      <c r="BL522" s="1"/>
      <c r="BM522" s="1"/>
      <c r="BN522" s="1"/>
      <c r="BO522" s="1"/>
    </row>
    <row r="523" spans="1:67" s="33" customFormat="1" x14ac:dyDescent="0.2">
      <c r="A523" s="66" t="s">
        <v>797</v>
      </c>
      <c r="B523" s="63" t="s">
        <v>798</v>
      </c>
      <c r="C523" s="63" t="s">
        <v>82</v>
      </c>
      <c r="D523" s="63" t="s">
        <v>810</v>
      </c>
      <c r="E523" s="57">
        <v>29409812</v>
      </c>
      <c r="F523" s="57">
        <v>29577174</v>
      </c>
      <c r="G523" s="2">
        <f t="shared" si="16"/>
        <v>167362</v>
      </c>
      <c r="H523" s="37">
        <f t="shared" si="17"/>
        <v>5.7000000000000002E-3</v>
      </c>
      <c r="I523" s="47" t="s">
        <v>869</v>
      </c>
      <c r="J523" s="77" t="s">
        <v>869</v>
      </c>
      <c r="K523" s="65" t="s">
        <v>918</v>
      </c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 s="1"/>
      <c r="BG523" s="1"/>
      <c r="BH523" s="1"/>
      <c r="BI523" s="1"/>
      <c r="BJ523" s="1"/>
      <c r="BK523" s="1"/>
      <c r="BL523" s="1"/>
      <c r="BM523" s="1"/>
      <c r="BN523" s="1"/>
      <c r="BO523" s="1"/>
    </row>
    <row r="524" spans="1:67" s="33" customFormat="1" x14ac:dyDescent="0.2">
      <c r="A524" s="66" t="s">
        <v>797</v>
      </c>
      <c r="B524" s="63" t="s">
        <v>798</v>
      </c>
      <c r="C524" s="63" t="s">
        <v>59</v>
      </c>
      <c r="D524" s="63" t="s">
        <v>811</v>
      </c>
      <c r="E524" s="57">
        <v>9134061</v>
      </c>
      <c r="F524" s="57">
        <v>9136852</v>
      </c>
      <c r="G524" s="2">
        <f t="shared" si="16"/>
        <v>2791</v>
      </c>
      <c r="H524" s="37">
        <f t="shared" si="17"/>
        <v>2.9999999999999997E-4</v>
      </c>
      <c r="I524" s="47" t="s">
        <v>869</v>
      </c>
      <c r="J524" s="77" t="s">
        <v>869</v>
      </c>
      <c r="K524" s="65" t="s">
        <v>918</v>
      </c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 s="1"/>
      <c r="BG524" s="1"/>
      <c r="BH524" s="1"/>
      <c r="BI524" s="1"/>
      <c r="BJ524" s="1"/>
      <c r="BK524" s="1"/>
      <c r="BL524" s="1"/>
      <c r="BM524" s="1"/>
      <c r="BN524" s="1"/>
      <c r="BO524" s="1"/>
    </row>
    <row r="525" spans="1:67" s="33" customFormat="1" x14ac:dyDescent="0.2">
      <c r="A525" s="66" t="s">
        <v>797</v>
      </c>
      <c r="B525" s="63" t="s">
        <v>798</v>
      </c>
      <c r="C525" s="63" t="s">
        <v>37</v>
      </c>
      <c r="D525" s="63" t="s">
        <v>812</v>
      </c>
      <c r="E525" s="57">
        <v>8371625</v>
      </c>
      <c r="F525" s="57">
        <v>8273371</v>
      </c>
      <c r="G525" s="2">
        <f t="shared" si="16"/>
        <v>-98254</v>
      </c>
      <c r="H525" s="37">
        <f t="shared" si="17"/>
        <v>-1.17E-2</v>
      </c>
      <c r="I525" s="47" t="s">
        <v>869</v>
      </c>
      <c r="J525" s="77" t="s">
        <v>869</v>
      </c>
      <c r="K525" s="65" t="s">
        <v>869</v>
      </c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 s="1"/>
      <c r="BG525" s="1"/>
      <c r="BH525" s="1"/>
      <c r="BI525" s="1"/>
      <c r="BJ525" s="1"/>
      <c r="BK525" s="1"/>
      <c r="BL525" s="1"/>
      <c r="BM525" s="1"/>
      <c r="BN525" s="1"/>
      <c r="BO525" s="1"/>
    </row>
    <row r="526" spans="1:67" s="33" customFormat="1" x14ac:dyDescent="0.2">
      <c r="A526" s="66" t="s">
        <v>797</v>
      </c>
      <c r="B526" s="63" t="s">
        <v>798</v>
      </c>
      <c r="C526" s="63" t="s">
        <v>215</v>
      </c>
      <c r="D526" s="63" t="s">
        <v>813</v>
      </c>
      <c r="E526" s="57">
        <v>4166448</v>
      </c>
      <c r="F526" s="57">
        <v>4077887</v>
      </c>
      <c r="G526" s="2">
        <f t="shared" si="16"/>
        <v>-88561</v>
      </c>
      <c r="H526" s="37">
        <f t="shared" si="17"/>
        <v>-2.1299999999999999E-2</v>
      </c>
      <c r="I526" s="47" t="s">
        <v>869</v>
      </c>
      <c r="J526" s="77" t="s">
        <v>869</v>
      </c>
      <c r="K526" s="65" t="s">
        <v>869</v>
      </c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 s="1"/>
      <c r="BG526" s="1"/>
      <c r="BH526" s="1"/>
      <c r="BI526" s="1"/>
      <c r="BJ526" s="1"/>
      <c r="BK526" s="1"/>
      <c r="BL526" s="1"/>
      <c r="BM526" s="1"/>
      <c r="BN526" s="1"/>
      <c r="BO526" s="1"/>
    </row>
    <row r="527" spans="1:67" s="33" customFormat="1" x14ac:dyDescent="0.2">
      <c r="A527" s="66" t="s">
        <v>797</v>
      </c>
      <c r="B527" s="63" t="s">
        <v>798</v>
      </c>
      <c r="C527" s="63" t="s">
        <v>67</v>
      </c>
      <c r="D527" s="63" t="s">
        <v>814</v>
      </c>
      <c r="E527" s="57">
        <v>48232646</v>
      </c>
      <c r="F527" s="57">
        <v>47297237</v>
      </c>
      <c r="G527" s="2">
        <f t="shared" si="16"/>
        <v>-935409</v>
      </c>
      <c r="H527" s="37">
        <f t="shared" si="17"/>
        <v>-1.9400000000000001E-2</v>
      </c>
      <c r="I527" s="47" t="s">
        <v>869</v>
      </c>
      <c r="J527" s="77" t="s">
        <v>869</v>
      </c>
      <c r="K527" s="65" t="s">
        <v>869</v>
      </c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 s="1"/>
      <c r="BG527" s="1"/>
      <c r="BH527" s="1"/>
      <c r="BI527" s="1"/>
      <c r="BJ527" s="1"/>
      <c r="BK527" s="1"/>
      <c r="BL527" s="1"/>
      <c r="BM527" s="1"/>
      <c r="BN527" s="1"/>
      <c r="BO527" s="1"/>
    </row>
    <row r="528" spans="1:67" s="33" customFormat="1" x14ac:dyDescent="0.2">
      <c r="A528" s="66" t="s">
        <v>797</v>
      </c>
      <c r="B528" s="63" t="s">
        <v>798</v>
      </c>
      <c r="C528" s="63" t="s">
        <v>185</v>
      </c>
      <c r="D528" s="63" t="s">
        <v>815</v>
      </c>
      <c r="E528" s="57">
        <v>3697556</v>
      </c>
      <c r="F528" s="57">
        <v>3612286</v>
      </c>
      <c r="G528" s="2">
        <f t="shared" si="16"/>
        <v>-85270</v>
      </c>
      <c r="H528" s="37">
        <f t="shared" si="17"/>
        <v>-2.3099999999999999E-2</v>
      </c>
      <c r="I528" s="47" t="s">
        <v>869</v>
      </c>
      <c r="J528" s="77" t="s">
        <v>869</v>
      </c>
      <c r="K528" s="65" t="s">
        <v>918</v>
      </c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 s="1"/>
      <c r="BG528" s="1"/>
      <c r="BH528" s="1"/>
      <c r="BI528" s="1"/>
      <c r="BJ528" s="1"/>
      <c r="BK528" s="1"/>
      <c r="BL528" s="1"/>
      <c r="BM528" s="1"/>
      <c r="BN528" s="1"/>
      <c r="BO528" s="1"/>
    </row>
    <row r="529" spans="1:67" s="33" customFormat="1" x14ac:dyDescent="0.2">
      <c r="A529" s="66" t="s">
        <v>797</v>
      </c>
      <c r="B529" s="63" t="s">
        <v>798</v>
      </c>
      <c r="C529" s="63" t="s">
        <v>18</v>
      </c>
      <c r="D529" s="63" t="s">
        <v>816</v>
      </c>
      <c r="E529" s="57">
        <v>23561706</v>
      </c>
      <c r="F529" s="57">
        <v>22102026</v>
      </c>
      <c r="G529" s="2">
        <f t="shared" si="16"/>
        <v>-1459680</v>
      </c>
      <c r="H529" s="37">
        <f t="shared" si="17"/>
        <v>-6.2E-2</v>
      </c>
      <c r="I529" s="47" t="s">
        <v>869</v>
      </c>
      <c r="J529" s="77" t="s">
        <v>869</v>
      </c>
      <c r="K529" s="65" t="s">
        <v>869</v>
      </c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 s="1"/>
      <c r="BG529" s="1"/>
      <c r="BH529" s="1"/>
      <c r="BI529" s="1"/>
      <c r="BJ529" s="1"/>
      <c r="BK529" s="1"/>
      <c r="BL529" s="1"/>
      <c r="BM529" s="1"/>
      <c r="BN529" s="1"/>
      <c r="BO529" s="1"/>
    </row>
    <row r="530" spans="1:67" s="33" customFormat="1" x14ac:dyDescent="0.2">
      <c r="A530" s="66" t="s">
        <v>797</v>
      </c>
      <c r="B530" s="63" t="s">
        <v>798</v>
      </c>
      <c r="C530" s="63" t="s">
        <v>353</v>
      </c>
      <c r="D530" s="63" t="s">
        <v>817</v>
      </c>
      <c r="E530" s="57">
        <v>9964943</v>
      </c>
      <c r="F530" s="57">
        <v>9787893</v>
      </c>
      <c r="G530" s="2">
        <f t="shared" si="16"/>
        <v>-177050</v>
      </c>
      <c r="H530" s="37">
        <f t="shared" si="17"/>
        <v>-1.78E-2</v>
      </c>
      <c r="I530" s="47" t="s">
        <v>869</v>
      </c>
      <c r="J530" s="77" t="s">
        <v>869</v>
      </c>
      <c r="K530" s="65" t="s">
        <v>918</v>
      </c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 s="1"/>
      <c r="BG530" s="1"/>
      <c r="BH530" s="1"/>
      <c r="BI530" s="1"/>
      <c r="BJ530" s="1"/>
      <c r="BK530" s="1"/>
      <c r="BL530" s="1"/>
      <c r="BM530" s="1"/>
      <c r="BN530" s="1"/>
      <c r="BO530" s="1"/>
    </row>
    <row r="531" spans="1:67" s="33" customFormat="1" x14ac:dyDescent="0.2">
      <c r="A531" s="66" t="s">
        <v>797</v>
      </c>
      <c r="B531" s="63" t="s">
        <v>798</v>
      </c>
      <c r="C531" s="63" t="s">
        <v>369</v>
      </c>
      <c r="D531" s="63" t="s">
        <v>750</v>
      </c>
      <c r="E531" s="57">
        <v>1877054</v>
      </c>
      <c r="F531" s="57">
        <v>1858970</v>
      </c>
      <c r="G531" s="2">
        <f t="shared" si="16"/>
        <v>-18084</v>
      </c>
      <c r="H531" s="37">
        <f t="shared" si="17"/>
        <v>-9.5999999999999992E-3</v>
      </c>
      <c r="I531" s="47" t="s">
        <v>869</v>
      </c>
      <c r="J531" s="77" t="s">
        <v>869</v>
      </c>
      <c r="K531" s="65" t="s">
        <v>869</v>
      </c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 s="1"/>
      <c r="BG531" s="1"/>
      <c r="BH531" s="1"/>
      <c r="BI531" s="1"/>
      <c r="BJ531" s="1"/>
      <c r="BK531" s="1"/>
      <c r="BL531" s="1"/>
      <c r="BM531" s="1"/>
      <c r="BN531" s="1"/>
      <c r="BO531" s="1"/>
    </row>
    <row r="532" spans="1:67" s="33" customFormat="1" x14ac:dyDescent="0.2">
      <c r="A532" s="66" t="s">
        <v>818</v>
      </c>
      <c r="B532" s="63" t="s">
        <v>819</v>
      </c>
      <c r="C532" s="63" t="s">
        <v>26</v>
      </c>
      <c r="D532" s="63" t="s">
        <v>820</v>
      </c>
      <c r="E532" s="57">
        <v>1684093</v>
      </c>
      <c r="F532" s="57">
        <v>1675602</v>
      </c>
      <c r="G532" s="2">
        <f t="shared" si="16"/>
        <v>-8491</v>
      </c>
      <c r="H532" s="37">
        <f t="shared" si="17"/>
        <v>-5.0000000000000001E-3</v>
      </c>
      <c r="I532" s="47" t="s">
        <v>869</v>
      </c>
      <c r="J532" s="77" t="s">
        <v>869</v>
      </c>
      <c r="K532" s="65" t="s">
        <v>869</v>
      </c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 s="1"/>
      <c r="BG532" s="1"/>
      <c r="BH532" s="1"/>
      <c r="BI532" s="1"/>
      <c r="BJ532" s="1"/>
      <c r="BK532" s="1"/>
      <c r="BL532" s="1"/>
      <c r="BM532" s="1"/>
      <c r="BN532" s="1"/>
      <c r="BO532" s="1"/>
    </row>
    <row r="533" spans="1:67" s="33" customFormat="1" x14ac:dyDescent="0.2">
      <c r="A533" s="66" t="s">
        <v>818</v>
      </c>
      <c r="B533" s="63" t="s">
        <v>819</v>
      </c>
      <c r="C533" s="63" t="s">
        <v>233</v>
      </c>
      <c r="D533" s="63" t="s">
        <v>821</v>
      </c>
      <c r="E533" s="57">
        <v>11578448</v>
      </c>
      <c r="F533" s="57">
        <v>11646679</v>
      </c>
      <c r="G533" s="2">
        <f t="shared" si="16"/>
        <v>68231</v>
      </c>
      <c r="H533" s="37">
        <f t="shared" si="17"/>
        <v>5.8999999999999999E-3</v>
      </c>
      <c r="I533" s="47" t="s">
        <v>869</v>
      </c>
      <c r="J533" s="77" t="s">
        <v>869</v>
      </c>
      <c r="K533" s="65" t="s">
        <v>918</v>
      </c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 s="1"/>
      <c r="BG533" s="1"/>
      <c r="BH533" s="1"/>
      <c r="BI533" s="1"/>
      <c r="BJ533" s="1"/>
      <c r="BK533" s="1"/>
      <c r="BL533" s="1"/>
      <c r="BM533" s="1"/>
      <c r="BN533" s="1"/>
      <c r="BO533" s="1"/>
    </row>
    <row r="534" spans="1:67" s="33" customFormat="1" x14ac:dyDescent="0.2">
      <c r="A534" s="66" t="s">
        <v>818</v>
      </c>
      <c r="B534" s="63" t="s">
        <v>819</v>
      </c>
      <c r="C534" s="63" t="s">
        <v>41</v>
      </c>
      <c r="D534" s="63" t="s">
        <v>822</v>
      </c>
      <c r="E534" s="57">
        <v>8932168</v>
      </c>
      <c r="F534" s="57">
        <v>8851484</v>
      </c>
      <c r="G534" s="2">
        <f t="shared" si="16"/>
        <v>-80684</v>
      </c>
      <c r="H534" s="37">
        <f t="shared" si="17"/>
        <v>-8.9999999999999993E-3</v>
      </c>
      <c r="I534" s="47" t="s">
        <v>869</v>
      </c>
      <c r="J534" s="77" t="s">
        <v>869</v>
      </c>
      <c r="K534" s="65" t="s">
        <v>869</v>
      </c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 s="1"/>
      <c r="BG534" s="1"/>
      <c r="BH534" s="1"/>
      <c r="BI534" s="1"/>
      <c r="BJ534" s="1"/>
      <c r="BK534" s="1"/>
      <c r="BL534" s="1"/>
      <c r="BM534" s="1"/>
      <c r="BN534" s="1"/>
      <c r="BO534" s="1"/>
    </row>
    <row r="535" spans="1:67" s="33" customFormat="1" x14ac:dyDescent="0.2">
      <c r="A535" s="66" t="s">
        <v>818</v>
      </c>
      <c r="B535" s="63" t="s">
        <v>819</v>
      </c>
      <c r="C535" s="63" t="s">
        <v>823</v>
      </c>
      <c r="D535" s="63" t="s">
        <v>824</v>
      </c>
      <c r="E535" s="57">
        <v>1841556</v>
      </c>
      <c r="F535" s="57">
        <v>1834059</v>
      </c>
      <c r="G535" s="2">
        <f t="shared" si="16"/>
        <v>-7497</v>
      </c>
      <c r="H535" s="37">
        <f t="shared" si="17"/>
        <v>-4.1000000000000003E-3</v>
      </c>
      <c r="I535" s="47" t="s">
        <v>869</v>
      </c>
      <c r="J535" s="77" t="s">
        <v>869</v>
      </c>
      <c r="K535" s="65" t="s">
        <v>918</v>
      </c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 s="1"/>
      <c r="BG535" s="1"/>
      <c r="BH535" s="1"/>
      <c r="BI535" s="1"/>
      <c r="BJ535" s="1"/>
      <c r="BK535" s="1"/>
      <c r="BL535" s="1"/>
      <c r="BM535" s="1"/>
      <c r="BN535" s="1"/>
      <c r="BO535" s="1"/>
    </row>
    <row r="536" spans="1:67" s="33" customFormat="1" x14ac:dyDescent="0.2">
      <c r="A536" s="66" t="s">
        <v>825</v>
      </c>
      <c r="B536" s="63" t="s">
        <v>826</v>
      </c>
      <c r="C536" s="63" t="s">
        <v>16</v>
      </c>
      <c r="D536" s="63" t="s">
        <v>827</v>
      </c>
      <c r="E536" s="57">
        <v>637858</v>
      </c>
      <c r="F536" s="57">
        <v>602294</v>
      </c>
      <c r="G536" s="2">
        <f t="shared" si="16"/>
        <v>-35564</v>
      </c>
      <c r="H536" s="37">
        <f t="shared" si="17"/>
        <v>-5.5800000000000002E-2</v>
      </c>
      <c r="I536" s="47" t="s">
        <v>869</v>
      </c>
      <c r="J536" s="77" t="s">
        <v>869</v>
      </c>
      <c r="K536" s="65" t="s">
        <v>869</v>
      </c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 s="1"/>
      <c r="BG536" s="1"/>
      <c r="BH536" s="1"/>
      <c r="BI536" s="1"/>
      <c r="BJ536" s="1"/>
      <c r="BK536" s="1"/>
      <c r="BL536" s="1"/>
      <c r="BM536" s="1"/>
      <c r="BN536" s="1"/>
      <c r="BO536" s="1"/>
    </row>
    <row r="537" spans="1:67" s="33" customFormat="1" x14ac:dyDescent="0.2">
      <c r="A537" s="66" t="s">
        <v>825</v>
      </c>
      <c r="B537" s="63" t="s">
        <v>826</v>
      </c>
      <c r="C537" s="63" t="s">
        <v>37</v>
      </c>
      <c r="D537" s="63" t="s">
        <v>828</v>
      </c>
      <c r="E537" s="57">
        <v>4587496</v>
      </c>
      <c r="F537" s="57">
        <v>4624682</v>
      </c>
      <c r="G537" s="2">
        <f t="shared" si="16"/>
        <v>37186</v>
      </c>
      <c r="H537" s="37">
        <f t="shared" si="17"/>
        <v>8.0999999999999996E-3</v>
      </c>
      <c r="I537" s="47" t="s">
        <v>869</v>
      </c>
      <c r="J537" s="77" t="s">
        <v>869</v>
      </c>
      <c r="K537" s="65" t="s">
        <v>869</v>
      </c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 s="1"/>
      <c r="BG537" s="1"/>
      <c r="BH537" s="1"/>
      <c r="BI537" s="1"/>
      <c r="BJ537" s="1"/>
      <c r="BK537" s="1"/>
      <c r="BL537" s="1"/>
      <c r="BM537" s="1"/>
      <c r="BN537" s="1"/>
      <c r="BO537" s="1"/>
    </row>
    <row r="538" spans="1:67" s="33" customFormat="1" x14ac:dyDescent="0.2">
      <c r="A538" s="66" t="s">
        <v>825</v>
      </c>
      <c r="B538" s="63" t="s">
        <v>826</v>
      </c>
      <c r="C538" s="63" t="s">
        <v>251</v>
      </c>
      <c r="D538" s="63" t="s">
        <v>829</v>
      </c>
      <c r="E538" s="57">
        <v>2541610</v>
      </c>
      <c r="F538" s="57">
        <v>2514350</v>
      </c>
      <c r="G538" s="2">
        <f t="shared" si="16"/>
        <v>-27260</v>
      </c>
      <c r="H538" s="37">
        <f t="shared" si="17"/>
        <v>-1.0699999999999999E-2</v>
      </c>
      <c r="I538" s="47" t="s">
        <v>869</v>
      </c>
      <c r="J538" s="77" t="s">
        <v>869</v>
      </c>
      <c r="K538" s="65" t="s">
        <v>918</v>
      </c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 s="1"/>
      <c r="BG538" s="1"/>
      <c r="BH538" s="1"/>
      <c r="BI538" s="1"/>
      <c r="BJ538" s="1"/>
      <c r="BK538" s="1"/>
      <c r="BL538" s="1"/>
      <c r="BM538" s="1"/>
      <c r="BN538" s="1"/>
      <c r="BO538" s="1"/>
    </row>
    <row r="539" spans="1:67" s="33" customFormat="1" x14ac:dyDescent="0.2">
      <c r="A539" s="66" t="s">
        <v>825</v>
      </c>
      <c r="B539" s="63" t="s">
        <v>826</v>
      </c>
      <c r="C539" s="63" t="s">
        <v>22</v>
      </c>
      <c r="D539" s="63" t="s">
        <v>830</v>
      </c>
      <c r="E539" s="57">
        <v>18692582</v>
      </c>
      <c r="F539" s="57">
        <v>18600336</v>
      </c>
      <c r="G539" s="2">
        <f t="shared" si="16"/>
        <v>-92246</v>
      </c>
      <c r="H539" s="37">
        <f t="shared" si="17"/>
        <v>-4.8999999999999998E-3</v>
      </c>
      <c r="I539" s="47" t="s">
        <v>869</v>
      </c>
      <c r="J539" s="77" t="s">
        <v>869</v>
      </c>
      <c r="K539" s="65" t="s">
        <v>869</v>
      </c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 s="1"/>
      <c r="BG539" s="1"/>
      <c r="BH539" s="1"/>
      <c r="BI539" s="1"/>
      <c r="BJ539" s="1"/>
      <c r="BK539" s="1"/>
      <c r="BL539" s="1"/>
      <c r="BM539" s="1"/>
      <c r="BN539" s="1"/>
      <c r="BO539" s="1"/>
    </row>
    <row r="540" spans="1:67" s="33" customFormat="1" x14ac:dyDescent="0.2">
      <c r="A540" s="66" t="s">
        <v>831</v>
      </c>
      <c r="B540" s="63" t="s">
        <v>832</v>
      </c>
      <c r="C540" s="63" t="s">
        <v>26</v>
      </c>
      <c r="D540" s="63" t="s">
        <v>833</v>
      </c>
      <c r="E540" s="57">
        <v>543434</v>
      </c>
      <c r="F540" s="57">
        <v>540026</v>
      </c>
      <c r="G540" s="2">
        <f t="shared" si="16"/>
        <v>-3408</v>
      </c>
      <c r="H540" s="37">
        <f t="shared" si="17"/>
        <v>-6.3E-3</v>
      </c>
      <c r="I540" s="47" t="s">
        <v>869</v>
      </c>
      <c r="J540" s="77" t="s">
        <v>869</v>
      </c>
      <c r="K540" s="65" t="s">
        <v>869</v>
      </c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 s="1"/>
      <c r="BG540" s="1"/>
      <c r="BH540" s="1"/>
      <c r="BI540" s="1"/>
      <c r="BJ540" s="1"/>
      <c r="BK540" s="1"/>
      <c r="BL540" s="1"/>
      <c r="BM540" s="1"/>
      <c r="BN540" s="1"/>
      <c r="BO540" s="1"/>
    </row>
    <row r="541" spans="1:67" s="33" customFormat="1" x14ac:dyDescent="0.2">
      <c r="A541" s="66" t="s">
        <v>831</v>
      </c>
      <c r="B541" s="63" t="s">
        <v>832</v>
      </c>
      <c r="C541" s="63" t="s">
        <v>185</v>
      </c>
      <c r="D541" s="63" t="s">
        <v>834</v>
      </c>
      <c r="E541" s="57">
        <v>2179375</v>
      </c>
      <c r="F541" s="57">
        <v>2150590</v>
      </c>
      <c r="G541" s="2">
        <f t="shared" si="16"/>
        <v>-28785</v>
      </c>
      <c r="H541" s="37">
        <f t="shared" si="17"/>
        <v>-1.32E-2</v>
      </c>
      <c r="I541" s="47" t="s">
        <v>869</v>
      </c>
      <c r="J541" s="77" t="s">
        <v>869</v>
      </c>
      <c r="K541" s="65" t="s">
        <v>869</v>
      </c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 s="1"/>
      <c r="BG541" s="1"/>
      <c r="BH541" s="1"/>
      <c r="BI541" s="1"/>
      <c r="BJ541" s="1"/>
      <c r="BK541" s="1"/>
      <c r="BL541" s="1"/>
      <c r="BM541" s="1"/>
      <c r="BN541" s="1"/>
      <c r="BO541" s="1"/>
    </row>
    <row r="542" spans="1:67" s="33" customFormat="1" x14ac:dyDescent="0.2">
      <c r="A542" s="66" t="s">
        <v>831</v>
      </c>
      <c r="B542" s="63" t="s">
        <v>832</v>
      </c>
      <c r="C542" s="63" t="s">
        <v>18</v>
      </c>
      <c r="D542" s="63" t="s">
        <v>835</v>
      </c>
      <c r="E542" s="57">
        <v>1015252</v>
      </c>
      <c r="F542" s="57">
        <v>964187</v>
      </c>
      <c r="G542" s="2">
        <f t="shared" si="16"/>
        <v>-51065</v>
      </c>
      <c r="H542" s="37">
        <f t="shared" si="17"/>
        <v>-5.0299999999999997E-2</v>
      </c>
      <c r="I542" s="47" t="s">
        <v>869</v>
      </c>
      <c r="J542" s="77" t="s">
        <v>869</v>
      </c>
      <c r="K542" s="65" t="s">
        <v>869</v>
      </c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 s="1"/>
      <c r="BG542" s="1"/>
      <c r="BH542" s="1"/>
      <c r="BI542" s="1"/>
      <c r="BJ542" s="1"/>
      <c r="BK542" s="1"/>
      <c r="BL542" s="1"/>
      <c r="BM542" s="1"/>
      <c r="BN542" s="1"/>
      <c r="BO542" s="1"/>
    </row>
    <row r="543" spans="1:67" s="33" customFormat="1" x14ac:dyDescent="0.2">
      <c r="A543" s="66" t="s">
        <v>831</v>
      </c>
      <c r="B543" s="63" t="s">
        <v>832</v>
      </c>
      <c r="C543" s="63" t="s">
        <v>836</v>
      </c>
      <c r="D543" s="63" t="s">
        <v>837</v>
      </c>
      <c r="E543" s="57">
        <v>2257141</v>
      </c>
      <c r="F543" s="57">
        <v>2242114</v>
      </c>
      <c r="G543" s="2">
        <f t="shared" si="16"/>
        <v>-15027</v>
      </c>
      <c r="H543" s="37">
        <f t="shared" si="17"/>
        <v>-6.7000000000000002E-3</v>
      </c>
      <c r="I543" s="47" t="s">
        <v>869</v>
      </c>
      <c r="J543" s="77" t="s">
        <v>869</v>
      </c>
      <c r="K543" s="65" t="s">
        <v>869</v>
      </c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 s="1"/>
      <c r="BG543" s="1"/>
      <c r="BH543" s="1"/>
      <c r="BI543" s="1"/>
      <c r="BJ543" s="1"/>
      <c r="BK543" s="1"/>
      <c r="BL543" s="1"/>
      <c r="BM543" s="1"/>
      <c r="BN543" s="1"/>
      <c r="BO543" s="1"/>
    </row>
    <row r="544" spans="1:67" s="33" customFormat="1" x14ac:dyDescent="0.2">
      <c r="A544" s="66" t="s">
        <v>838</v>
      </c>
      <c r="B544" s="63" t="s">
        <v>839</v>
      </c>
      <c r="C544" s="63" t="s">
        <v>26</v>
      </c>
      <c r="D544" s="63" t="s">
        <v>840</v>
      </c>
      <c r="E544" s="57">
        <v>481861</v>
      </c>
      <c r="F544" s="57">
        <v>508505</v>
      </c>
      <c r="G544" s="2">
        <f t="shared" si="16"/>
        <v>26644</v>
      </c>
      <c r="H544" s="37">
        <f t="shared" si="17"/>
        <v>5.5300000000000002E-2</v>
      </c>
      <c r="I544" s="47" t="s">
        <v>918</v>
      </c>
      <c r="J544" s="77" t="s">
        <v>869</v>
      </c>
      <c r="K544" s="65" t="s">
        <v>918</v>
      </c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 s="1"/>
      <c r="BG544" s="1"/>
      <c r="BH544" s="1"/>
      <c r="BI544" s="1"/>
      <c r="BJ544" s="1"/>
      <c r="BK544" s="1"/>
      <c r="BL544" s="1"/>
      <c r="BM544" s="1"/>
      <c r="BN544" s="1"/>
      <c r="BO544" s="1"/>
    </row>
    <row r="545" spans="1:67" s="33" customFormat="1" x14ac:dyDescent="0.2">
      <c r="A545" s="66" t="s">
        <v>838</v>
      </c>
      <c r="B545" s="63" t="s">
        <v>839</v>
      </c>
      <c r="C545" s="63" t="s">
        <v>79</v>
      </c>
      <c r="D545" s="63" t="s">
        <v>841</v>
      </c>
      <c r="E545" s="57">
        <v>24374</v>
      </c>
      <c r="F545" s="57">
        <v>24374</v>
      </c>
      <c r="G545" s="2">
        <f t="shared" si="16"/>
        <v>0</v>
      </c>
      <c r="H545" s="37">
        <f t="shared" si="17"/>
        <v>0</v>
      </c>
      <c r="I545" s="47" t="s">
        <v>918</v>
      </c>
      <c r="J545" s="77" t="s">
        <v>918</v>
      </c>
      <c r="K545" s="65" t="s">
        <v>869</v>
      </c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 s="1"/>
      <c r="BG545" s="1"/>
      <c r="BH545" s="1"/>
      <c r="BI545" s="1"/>
      <c r="BJ545" s="1"/>
      <c r="BK545" s="1"/>
      <c r="BL545" s="1"/>
      <c r="BM545" s="1"/>
      <c r="BN545" s="1"/>
      <c r="BO545" s="1"/>
    </row>
    <row r="546" spans="1:67" s="33" customFormat="1" x14ac:dyDescent="0.2">
      <c r="A546" s="66" t="s">
        <v>838</v>
      </c>
      <c r="B546" s="63" t="s">
        <v>839</v>
      </c>
      <c r="C546" s="63" t="s">
        <v>59</v>
      </c>
      <c r="D546" s="63" t="s">
        <v>842</v>
      </c>
      <c r="E546" s="57">
        <v>6964</v>
      </c>
      <c r="F546" s="57">
        <v>5803</v>
      </c>
      <c r="G546" s="2">
        <f t="shared" si="16"/>
        <v>-1161</v>
      </c>
      <c r="H546" s="37">
        <f t="shared" si="17"/>
        <v>-0.16669999999999999</v>
      </c>
      <c r="I546" s="47" t="s">
        <v>918</v>
      </c>
      <c r="J546" s="77" t="s">
        <v>918</v>
      </c>
      <c r="K546" s="65" t="s">
        <v>869</v>
      </c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 s="1"/>
      <c r="BG546" s="1"/>
      <c r="BH546" s="1"/>
      <c r="BI546" s="1"/>
      <c r="BJ546" s="1"/>
      <c r="BK546" s="1"/>
      <c r="BL546" s="1"/>
      <c r="BM546" s="1"/>
      <c r="BN546" s="1"/>
      <c r="BO546" s="1"/>
    </row>
    <row r="547" spans="1:67" s="33" customFormat="1" x14ac:dyDescent="0.2">
      <c r="A547" s="66" t="s">
        <v>843</v>
      </c>
      <c r="B547" s="63" t="s">
        <v>844</v>
      </c>
      <c r="C547" s="63" t="s">
        <v>26</v>
      </c>
      <c r="D547" s="63" t="s">
        <v>845</v>
      </c>
      <c r="E547" s="57">
        <v>6957725</v>
      </c>
      <c r="F547" s="57">
        <v>7055123</v>
      </c>
      <c r="G547" s="2">
        <f t="shared" si="16"/>
        <v>97398</v>
      </c>
      <c r="H547" s="37">
        <f t="shared" si="17"/>
        <v>1.4E-2</v>
      </c>
      <c r="I547" s="47" t="s">
        <v>869</v>
      </c>
      <c r="J547" s="77" t="s">
        <v>869</v>
      </c>
      <c r="K547" s="65" t="s">
        <v>869</v>
      </c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 s="1"/>
      <c r="BG547" s="1"/>
      <c r="BH547" s="1"/>
      <c r="BI547" s="1"/>
      <c r="BJ547" s="1"/>
      <c r="BK547" s="1"/>
      <c r="BL547" s="1"/>
      <c r="BM547" s="1"/>
      <c r="BN547" s="1"/>
      <c r="BO547" s="1"/>
    </row>
    <row r="548" spans="1:67" s="33" customFormat="1" x14ac:dyDescent="0.2">
      <c r="A548" s="66" t="s">
        <v>843</v>
      </c>
      <c r="B548" s="63" t="s">
        <v>844</v>
      </c>
      <c r="C548" s="63" t="s">
        <v>57</v>
      </c>
      <c r="D548" s="63" t="s">
        <v>846</v>
      </c>
      <c r="E548" s="57">
        <v>1088096</v>
      </c>
      <c r="F548" s="57">
        <v>859640</v>
      </c>
      <c r="G548" s="2">
        <f t="shared" si="16"/>
        <v>-228456</v>
      </c>
      <c r="H548" s="37">
        <f t="shared" si="17"/>
        <v>-0.21</v>
      </c>
      <c r="I548" s="47" t="s">
        <v>869</v>
      </c>
      <c r="J548" s="77" t="s">
        <v>869</v>
      </c>
      <c r="K548" s="65" t="s">
        <v>869</v>
      </c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 s="1"/>
      <c r="BG548" s="1"/>
      <c r="BH548" s="1"/>
      <c r="BI548" s="1"/>
      <c r="BJ548" s="1"/>
      <c r="BK548" s="1"/>
      <c r="BL548" s="1"/>
      <c r="BM548" s="1"/>
      <c r="BN548" s="1"/>
      <c r="BO548" s="1"/>
    </row>
    <row r="549" spans="1:67" s="33" customFormat="1" x14ac:dyDescent="0.2">
      <c r="A549" s="66" t="s">
        <v>843</v>
      </c>
      <c r="B549" s="63" t="s">
        <v>844</v>
      </c>
      <c r="C549" s="63" t="s">
        <v>79</v>
      </c>
      <c r="D549" s="63" t="s">
        <v>847</v>
      </c>
      <c r="E549" s="57">
        <v>373827</v>
      </c>
      <c r="F549" s="57">
        <v>214370</v>
      </c>
      <c r="G549" s="2">
        <f t="shared" si="16"/>
        <v>-159457</v>
      </c>
      <c r="H549" s="37">
        <f t="shared" si="17"/>
        <v>-0.42659999999999998</v>
      </c>
      <c r="I549" s="47" t="s">
        <v>918</v>
      </c>
      <c r="J549" s="77" t="s">
        <v>869</v>
      </c>
      <c r="K549" s="65" t="s">
        <v>869</v>
      </c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 s="1"/>
      <c r="BG549" s="1"/>
      <c r="BH549" s="1"/>
      <c r="BI549" s="1"/>
      <c r="BJ549" s="1"/>
      <c r="BK549" s="1"/>
      <c r="BL549" s="1"/>
      <c r="BM549" s="1"/>
      <c r="BN549" s="1"/>
      <c r="BO549" s="1"/>
    </row>
    <row r="550" spans="1:67" s="33" customFormat="1" x14ac:dyDescent="0.2">
      <c r="A550" s="66" t="s">
        <v>843</v>
      </c>
      <c r="B550" s="63" t="s">
        <v>844</v>
      </c>
      <c r="C550" s="63" t="s">
        <v>82</v>
      </c>
      <c r="D550" s="63" t="s">
        <v>848</v>
      </c>
      <c r="E550" s="57">
        <v>15321</v>
      </c>
      <c r="F550" s="57">
        <v>15553</v>
      </c>
      <c r="G550" s="2">
        <f t="shared" si="16"/>
        <v>232</v>
      </c>
      <c r="H550" s="37">
        <f t="shared" si="17"/>
        <v>1.5100000000000001E-2</v>
      </c>
      <c r="I550" s="47" t="s">
        <v>918</v>
      </c>
      <c r="J550" s="77" t="s">
        <v>918</v>
      </c>
      <c r="K550" s="65" t="s">
        <v>869</v>
      </c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 s="1"/>
      <c r="BG550" s="1"/>
      <c r="BH550" s="1"/>
      <c r="BI550" s="1"/>
      <c r="BJ550" s="1"/>
      <c r="BK550" s="1"/>
      <c r="BL550" s="1"/>
      <c r="BM550" s="1"/>
      <c r="BN550" s="1"/>
      <c r="BO550" s="1"/>
    </row>
    <row r="551" spans="1:67" x14ac:dyDescent="0.2">
      <c r="A551" s="22"/>
      <c r="B551" s="23"/>
      <c r="C551" s="23"/>
      <c r="D551" s="24"/>
      <c r="E551" s="21"/>
      <c r="F551" s="55"/>
      <c r="G551" s="2"/>
      <c r="H551" s="37"/>
      <c r="I551" s="47"/>
      <c r="J551" s="77"/>
      <c r="K551" s="64"/>
    </row>
    <row r="552" spans="1:67" ht="13.5" thickBot="1" x14ac:dyDescent="0.25">
      <c r="A552" s="25">
        <f>COUNTA(A9:A550)</f>
        <v>542</v>
      </c>
      <c r="B552" s="26" t="s">
        <v>884</v>
      </c>
      <c r="C552" s="26"/>
      <c r="D552" s="27"/>
      <c r="E552" s="28">
        <f t="shared" ref="E552:G552" si="18">SUM(E9:E550)</f>
        <v>2238463207.1999998</v>
      </c>
      <c r="F552" s="56">
        <f t="shared" si="18"/>
        <v>2271823516</v>
      </c>
      <c r="G552" s="3">
        <f t="shared" si="18"/>
        <v>33360308.799999997</v>
      </c>
      <c r="H552" s="38">
        <f>ROUND(G552/E552,4)</f>
        <v>1.49E-2</v>
      </c>
      <c r="I552" s="79">
        <f t="shared" ref="I552:J552" si="19">COUNTIF(I9:I550,"X")</f>
        <v>72</v>
      </c>
      <c r="J552" s="78">
        <f t="shared" si="19"/>
        <v>38</v>
      </c>
      <c r="K552" s="76">
        <f>COUNTIF(K9:K550,"X")</f>
        <v>168</v>
      </c>
    </row>
    <row r="553" spans="1:67" x14ac:dyDescent="0.2">
      <c r="A553" s="29"/>
      <c r="B553" s="30"/>
      <c r="C553" s="30"/>
      <c r="D553" s="30"/>
      <c r="E553" s="31"/>
      <c r="F553" s="31"/>
    </row>
    <row r="554" spans="1:67" x14ac:dyDescent="0.2">
      <c r="A554" s="80" t="s">
        <v>917</v>
      </c>
      <c r="B554" s="81"/>
      <c r="C554" s="81"/>
      <c r="D554" s="81"/>
      <c r="E554" s="81"/>
      <c r="F554" s="81"/>
      <c r="G554" s="81"/>
      <c r="H554" s="81"/>
      <c r="I554" s="81"/>
      <c r="J554" s="81"/>
      <c r="K554" s="81"/>
    </row>
    <row r="555" spans="1:67" ht="12.75" customHeight="1" x14ac:dyDescent="0.2">
      <c r="A555" s="82" t="s">
        <v>895</v>
      </c>
      <c r="B555" s="83"/>
      <c r="C555" s="83"/>
      <c r="D555" s="83"/>
      <c r="E555" s="83"/>
      <c r="F555" s="83"/>
      <c r="G555" s="83"/>
      <c r="H555" s="83"/>
      <c r="I555" s="83"/>
      <c r="J555" s="83"/>
      <c r="K555" s="83"/>
    </row>
    <row r="556" spans="1:67" ht="27.75" customHeight="1" x14ac:dyDescent="0.2">
      <c r="A556" s="82"/>
      <c r="B556" s="83"/>
      <c r="C556" s="83"/>
      <c r="D556" s="83"/>
      <c r="E556" s="83"/>
      <c r="F556" s="83"/>
      <c r="G556" s="83"/>
      <c r="H556" s="83"/>
      <c r="I556" s="83"/>
      <c r="J556" s="83"/>
      <c r="K556" s="83"/>
    </row>
    <row r="557" spans="1:67" ht="27" customHeight="1" x14ac:dyDescent="0.2">
      <c r="A557" s="84" t="s">
        <v>896</v>
      </c>
      <c r="B557" s="85"/>
      <c r="C557" s="85"/>
      <c r="D557" s="85"/>
      <c r="E557" s="85"/>
      <c r="F557" s="85"/>
      <c r="G557" s="85"/>
      <c r="H557" s="85"/>
      <c r="I557" s="85"/>
      <c r="J557" s="85"/>
      <c r="K557" s="85"/>
    </row>
  </sheetData>
  <sortState ref="Q9:W548">
    <sortCondition ref="Q9:Q548"/>
    <sortCondition ref="S9:S548"/>
  </sortState>
  <mergeCells count="7">
    <mergeCell ref="A554:K554"/>
    <mergeCell ref="A555:K556"/>
    <mergeCell ref="A557:K557"/>
    <mergeCell ref="A5:D6"/>
    <mergeCell ref="I1:I8"/>
    <mergeCell ref="J1:J8"/>
    <mergeCell ref="K1:K8"/>
  </mergeCells>
  <conditionalFormatting sqref="I9:J551">
    <cfRule type="cellIs" dxfId="11" priority="68" operator="lessThan">
      <formula>0</formula>
    </cfRule>
  </conditionalFormatting>
  <conditionalFormatting sqref="G9 G551:G553">
    <cfRule type="cellIs" dxfId="10" priority="117" operator="lessThan">
      <formula>0</formula>
    </cfRule>
  </conditionalFormatting>
  <conditionalFormatting sqref="H9 H551:H552">
    <cfRule type="cellIs" dxfId="9" priority="37" operator="lessThan">
      <formula>0</formula>
    </cfRule>
  </conditionalFormatting>
  <conditionalFormatting sqref="H10:H550">
    <cfRule type="cellIs" dxfId="8" priority="1" operator="lessThan">
      <formula>0</formula>
    </cfRule>
  </conditionalFormatting>
  <conditionalFormatting sqref="G10:G550">
    <cfRule type="cellIs" dxfId="7" priority="2" operator="lessThan">
      <formula>0</formula>
    </cfRule>
  </conditionalFormatting>
  <printOptions horizontalCentered="1" gridLines="1"/>
  <pageMargins left="0.5" right="0.5" top="0.62" bottom="0.5" header="0.3" footer="0.3"/>
  <pageSetup scale="75" orientation="portrait" r:id="rId1"/>
  <headerFooter>
    <oddHeader xml:space="preserve">&amp;LFY19 Midyear Comparison
Tab: &amp;A&amp;COklahoma State Department of Education&amp;R&amp;"Times,Regular"&amp;D
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53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RowHeight="12.75" x14ac:dyDescent="0.2"/>
  <cols>
    <col min="1" max="1" width="4.42578125" style="34" customWidth="1"/>
    <col min="2" max="2" width="16.7109375" style="10" customWidth="1"/>
    <col min="3" max="3" width="6.7109375" style="10" customWidth="1"/>
    <col min="4" max="4" width="30.7109375" style="10" customWidth="1"/>
    <col min="5" max="5" width="16.5703125" style="10" customWidth="1"/>
    <col min="6" max="6" width="17.28515625" style="10" customWidth="1"/>
    <col min="7" max="7" width="14.5703125" style="31" customWidth="1"/>
    <col min="8" max="8" width="12.7109375" style="10" bestFit="1" customWidth="1"/>
    <col min="9" max="9" width="4.42578125" style="32" customWidth="1"/>
    <col min="10" max="10" width="4.28515625" style="32" customWidth="1"/>
    <col min="11" max="11" width="4.7109375" style="48" customWidth="1"/>
    <col min="13" max="13" width="11.28515625" bestFit="1" customWidth="1"/>
    <col min="14" max="14" width="12.28515625" bestFit="1" customWidth="1"/>
    <col min="15" max="15" width="2.7109375" style="48" customWidth="1"/>
    <col min="16" max="16" width="13.28515625" style="48" bestFit="1" customWidth="1"/>
    <col min="17" max="17" width="5.140625" style="48" customWidth="1"/>
    <col min="18" max="18" width="15.85546875" style="48" customWidth="1"/>
    <col min="19" max="22" width="9.140625" style="48"/>
    <col min="23" max="24" width="10.5703125" style="48" bestFit="1" customWidth="1"/>
    <col min="25" max="55" width="9.140625" style="48"/>
    <col min="56" max="65" width="9.140625" style="4"/>
    <col min="66" max="16384" width="9.140625" style="10"/>
  </cols>
  <sheetData>
    <row r="1" spans="1:65" ht="12.75" customHeight="1" x14ac:dyDescent="0.2">
      <c r="A1" s="5" t="s">
        <v>878</v>
      </c>
      <c r="B1" s="6"/>
      <c r="C1" s="6"/>
      <c r="D1" s="7"/>
      <c r="E1" s="8" t="s">
        <v>863</v>
      </c>
      <c r="F1" s="49" t="s">
        <v>864</v>
      </c>
      <c r="G1" s="9" t="s">
        <v>865</v>
      </c>
      <c r="H1" s="74" t="s">
        <v>868</v>
      </c>
      <c r="I1" s="89" t="s">
        <v>870</v>
      </c>
      <c r="J1" s="92" t="s">
        <v>871</v>
      </c>
      <c r="K1" s="95" t="s">
        <v>919</v>
      </c>
    </row>
    <row r="2" spans="1:65" ht="13.5" customHeight="1" x14ac:dyDescent="0.2">
      <c r="A2" s="66"/>
      <c r="B2" s="63"/>
      <c r="C2" s="43"/>
      <c r="D2" s="44"/>
      <c r="E2" s="50" t="s">
        <v>920</v>
      </c>
      <c r="F2" s="50" t="s">
        <v>888</v>
      </c>
      <c r="G2" s="13" t="s">
        <v>866</v>
      </c>
      <c r="H2" s="62" t="s">
        <v>885</v>
      </c>
      <c r="I2" s="90"/>
      <c r="J2" s="93"/>
      <c r="K2" s="96"/>
    </row>
    <row r="3" spans="1:65" ht="12.75" customHeight="1" x14ac:dyDescent="0.2">
      <c r="A3" s="66"/>
      <c r="B3" s="63"/>
      <c r="C3" s="43"/>
      <c r="D3" s="44"/>
      <c r="E3" s="51" t="s">
        <v>921</v>
      </c>
      <c r="F3" s="51" t="s">
        <v>909</v>
      </c>
      <c r="G3" s="13" t="s">
        <v>867</v>
      </c>
      <c r="H3" s="62" t="s">
        <v>886</v>
      </c>
      <c r="I3" s="90"/>
      <c r="J3" s="93"/>
      <c r="K3" s="96"/>
    </row>
    <row r="4" spans="1:65" ht="12.75" customHeight="1" x14ac:dyDescent="0.2">
      <c r="A4" s="46"/>
      <c r="B4" s="43"/>
      <c r="C4" s="43"/>
      <c r="D4" s="44"/>
      <c r="E4" s="52" t="s">
        <v>905</v>
      </c>
      <c r="F4" s="52" t="s">
        <v>905</v>
      </c>
      <c r="G4" s="13"/>
      <c r="H4" s="62" t="s">
        <v>887</v>
      </c>
      <c r="I4" s="90"/>
      <c r="J4" s="93"/>
      <c r="K4" s="96"/>
    </row>
    <row r="5" spans="1:65" x14ac:dyDescent="0.2">
      <c r="A5" s="66"/>
      <c r="B5" s="63"/>
      <c r="C5" s="43"/>
      <c r="D5" s="44"/>
      <c r="E5" s="53" t="s">
        <v>925</v>
      </c>
      <c r="F5" s="53" t="s">
        <v>910</v>
      </c>
      <c r="G5" s="13"/>
      <c r="H5" s="1"/>
      <c r="I5" s="90"/>
      <c r="J5" s="93"/>
      <c r="K5" s="96"/>
    </row>
    <row r="6" spans="1:65" x14ac:dyDescent="0.2">
      <c r="A6" s="46"/>
      <c r="B6" s="43"/>
      <c r="C6" s="43"/>
      <c r="D6" s="44"/>
      <c r="E6" s="53" t="s">
        <v>922</v>
      </c>
      <c r="F6" s="53" t="s">
        <v>911</v>
      </c>
      <c r="G6" s="15" t="s">
        <v>926</v>
      </c>
      <c r="H6" s="1"/>
      <c r="I6" s="90"/>
      <c r="J6" s="93"/>
      <c r="K6" s="96"/>
    </row>
    <row r="7" spans="1:65" x14ac:dyDescent="0.2">
      <c r="A7" s="11"/>
      <c r="B7" s="1"/>
      <c r="C7" s="1"/>
      <c r="D7" s="12"/>
      <c r="E7" s="53" t="s">
        <v>923</v>
      </c>
      <c r="F7" s="53" t="s">
        <v>912</v>
      </c>
      <c r="G7" s="15" t="s">
        <v>927</v>
      </c>
      <c r="H7" s="1"/>
      <c r="I7" s="90"/>
      <c r="J7" s="93"/>
      <c r="K7" s="96"/>
    </row>
    <row r="8" spans="1:65" ht="13.5" thickBot="1" x14ac:dyDescent="0.25">
      <c r="A8" s="16" t="s">
        <v>0</v>
      </c>
      <c r="B8" s="17"/>
      <c r="C8" s="18" t="s">
        <v>1</v>
      </c>
      <c r="D8" s="19"/>
      <c r="E8" s="54" t="s">
        <v>924</v>
      </c>
      <c r="F8" s="54" t="s">
        <v>913</v>
      </c>
      <c r="G8" s="20" t="s">
        <v>928</v>
      </c>
      <c r="H8" s="75"/>
      <c r="I8" s="91"/>
      <c r="J8" s="94"/>
      <c r="K8" s="97"/>
    </row>
    <row r="9" spans="1:65" s="33" customFormat="1" x14ac:dyDescent="0.2">
      <c r="A9" s="66" t="s">
        <v>2</v>
      </c>
      <c r="B9" s="63" t="s">
        <v>3</v>
      </c>
      <c r="C9" s="63" t="s">
        <v>4</v>
      </c>
      <c r="D9" s="63" t="s">
        <v>5</v>
      </c>
      <c r="E9" s="69">
        <v>600714</v>
      </c>
      <c r="F9" s="69">
        <v>691642</v>
      </c>
      <c r="G9" s="2">
        <f>SUM(F9-E9)</f>
        <v>90928</v>
      </c>
      <c r="H9" s="37">
        <f>ROUND(G9/E9,4)</f>
        <v>0.15140000000000001</v>
      </c>
      <c r="I9" s="47" t="s">
        <v>869</v>
      </c>
      <c r="J9" s="77" t="s">
        <v>869</v>
      </c>
      <c r="K9" s="65" t="s">
        <v>869</v>
      </c>
      <c r="L9"/>
      <c r="M9"/>
      <c r="N9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65" s="33" customFormat="1" x14ac:dyDescent="0.2">
      <c r="A10" s="66" t="s">
        <v>2</v>
      </c>
      <c r="B10" s="63" t="s">
        <v>3</v>
      </c>
      <c r="C10" s="63" t="s">
        <v>6</v>
      </c>
      <c r="D10" s="63" t="s">
        <v>7</v>
      </c>
      <c r="E10" s="69">
        <v>2980689</v>
      </c>
      <c r="F10" s="69">
        <v>3342757</v>
      </c>
      <c r="G10" s="2">
        <f>SUM(F10-E10)</f>
        <v>362068</v>
      </c>
      <c r="H10" s="37">
        <f t="shared" ref="H10:H73" si="0">ROUND(G10/E10,4)</f>
        <v>0.1215</v>
      </c>
      <c r="I10" s="47" t="s">
        <v>869</v>
      </c>
      <c r="J10" s="77" t="s">
        <v>869</v>
      </c>
      <c r="K10" s="65" t="s">
        <v>869</v>
      </c>
      <c r="L10"/>
      <c r="M10"/>
      <c r="N10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65" s="33" customFormat="1" x14ac:dyDescent="0.2">
      <c r="A11" s="66" t="s">
        <v>2</v>
      </c>
      <c r="B11" s="63" t="s">
        <v>3</v>
      </c>
      <c r="C11" s="63" t="s">
        <v>8</v>
      </c>
      <c r="D11" s="63" t="s">
        <v>9</v>
      </c>
      <c r="E11" s="69">
        <v>1064398</v>
      </c>
      <c r="F11" s="69">
        <v>1213955</v>
      </c>
      <c r="G11" s="2">
        <f t="shared" ref="G11:G73" si="1">SUM(F11-E11)</f>
        <v>149557</v>
      </c>
      <c r="H11" s="37">
        <f t="shared" si="0"/>
        <v>0.14050000000000001</v>
      </c>
      <c r="I11" s="47" t="s">
        <v>869</v>
      </c>
      <c r="J11" s="77" t="s">
        <v>869</v>
      </c>
      <c r="K11" s="65" t="s">
        <v>869</v>
      </c>
      <c r="L11"/>
      <c r="M11"/>
      <c r="N11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1"/>
      <c r="BE11" s="1"/>
      <c r="BF11" s="1"/>
      <c r="BG11" s="1"/>
      <c r="BH11" s="1"/>
      <c r="BI11" s="1"/>
      <c r="BJ11" s="1"/>
      <c r="BK11" s="1"/>
      <c r="BL11" s="1"/>
      <c r="BM11" s="1"/>
    </row>
    <row r="12" spans="1:65" s="33" customFormat="1" x14ac:dyDescent="0.2">
      <c r="A12" s="66" t="s">
        <v>2</v>
      </c>
      <c r="B12" s="63" t="s">
        <v>3</v>
      </c>
      <c r="C12" s="63" t="s">
        <v>10</v>
      </c>
      <c r="D12" s="63" t="s">
        <v>11</v>
      </c>
      <c r="E12" s="69">
        <v>1558564</v>
      </c>
      <c r="F12" s="69">
        <v>1783210</v>
      </c>
      <c r="G12" s="2">
        <f t="shared" si="1"/>
        <v>224646</v>
      </c>
      <c r="H12" s="37">
        <f t="shared" si="0"/>
        <v>0.14410000000000001</v>
      </c>
      <c r="I12" s="47" t="s">
        <v>869</v>
      </c>
      <c r="J12" s="77" t="s">
        <v>869</v>
      </c>
      <c r="K12" s="65" t="s">
        <v>869</v>
      </c>
      <c r="L12"/>
      <c r="M12"/>
      <c r="N12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65" s="33" customFormat="1" x14ac:dyDescent="0.2">
      <c r="A13" s="66" t="s">
        <v>2</v>
      </c>
      <c r="B13" s="63" t="s">
        <v>3</v>
      </c>
      <c r="C13" s="63" t="s">
        <v>12</v>
      </c>
      <c r="D13" s="63" t="s">
        <v>13</v>
      </c>
      <c r="E13" s="69">
        <v>709446</v>
      </c>
      <c r="F13" s="69">
        <v>853860</v>
      </c>
      <c r="G13" s="2">
        <f t="shared" si="1"/>
        <v>144414</v>
      </c>
      <c r="H13" s="37">
        <f t="shared" si="0"/>
        <v>0.2036</v>
      </c>
      <c r="I13" s="47" t="s">
        <v>869</v>
      </c>
      <c r="J13" s="77" t="s">
        <v>869</v>
      </c>
      <c r="K13" s="65" t="s">
        <v>918</v>
      </c>
      <c r="L13"/>
      <c r="M13"/>
      <c r="N13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1"/>
      <c r="BE13" s="1"/>
      <c r="BF13" s="1"/>
      <c r="BG13" s="1"/>
      <c r="BH13" s="1"/>
      <c r="BI13" s="1"/>
      <c r="BJ13" s="1"/>
      <c r="BK13" s="1"/>
      <c r="BL13" s="1"/>
      <c r="BM13" s="1"/>
    </row>
    <row r="14" spans="1:65" s="33" customFormat="1" x14ac:dyDescent="0.2">
      <c r="A14" s="66" t="s">
        <v>2</v>
      </c>
      <c r="B14" s="63" t="s">
        <v>3</v>
      </c>
      <c r="C14" s="63" t="s">
        <v>14</v>
      </c>
      <c r="D14" s="63" t="s">
        <v>15</v>
      </c>
      <c r="E14" s="69">
        <v>452094</v>
      </c>
      <c r="F14" s="69">
        <v>516730</v>
      </c>
      <c r="G14" s="2">
        <f t="shared" si="1"/>
        <v>64636</v>
      </c>
      <c r="H14" s="37">
        <f t="shared" si="0"/>
        <v>0.14299999999999999</v>
      </c>
      <c r="I14" s="47" t="s">
        <v>869</v>
      </c>
      <c r="J14" s="77" t="s">
        <v>869</v>
      </c>
      <c r="K14" s="65" t="s">
        <v>869</v>
      </c>
      <c r="L14"/>
      <c r="M14"/>
      <c r="N14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1"/>
      <c r="BE14" s="1"/>
      <c r="BF14" s="1"/>
      <c r="BG14" s="1"/>
      <c r="BH14" s="1"/>
      <c r="BI14" s="1"/>
      <c r="BJ14" s="1"/>
      <c r="BK14" s="1"/>
      <c r="BL14" s="1"/>
      <c r="BM14" s="1"/>
    </row>
    <row r="15" spans="1:65" s="33" customFormat="1" x14ac:dyDescent="0.2">
      <c r="A15" s="66" t="s">
        <v>2</v>
      </c>
      <c r="B15" s="63" t="s">
        <v>3</v>
      </c>
      <c r="C15" s="63" t="s">
        <v>16</v>
      </c>
      <c r="D15" s="63" t="s">
        <v>17</v>
      </c>
      <c r="E15" s="69">
        <v>1157991</v>
      </c>
      <c r="F15" s="69">
        <v>1285019</v>
      </c>
      <c r="G15" s="2">
        <f t="shared" si="1"/>
        <v>127028</v>
      </c>
      <c r="H15" s="37">
        <f t="shared" si="0"/>
        <v>0.10970000000000001</v>
      </c>
      <c r="I15" s="47" t="s">
        <v>869</v>
      </c>
      <c r="J15" s="77" t="s">
        <v>869</v>
      </c>
      <c r="K15" s="65" t="s">
        <v>869</v>
      </c>
      <c r="L15"/>
      <c r="M15"/>
      <c r="N15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1"/>
      <c r="BE15" s="1"/>
      <c r="BF15" s="1"/>
      <c r="BG15" s="1"/>
      <c r="BH15" s="1"/>
      <c r="BI15" s="1"/>
      <c r="BJ15" s="1"/>
      <c r="BK15" s="1"/>
      <c r="BL15" s="1"/>
      <c r="BM15" s="1"/>
    </row>
    <row r="16" spans="1:65" s="33" customFormat="1" x14ac:dyDescent="0.2">
      <c r="A16" s="66" t="s">
        <v>2</v>
      </c>
      <c r="B16" s="63" t="s">
        <v>3</v>
      </c>
      <c r="C16" s="63" t="s">
        <v>18</v>
      </c>
      <c r="D16" s="63" t="s">
        <v>19</v>
      </c>
      <c r="E16" s="69">
        <v>4268326</v>
      </c>
      <c r="F16" s="69">
        <v>4896752</v>
      </c>
      <c r="G16" s="2">
        <f t="shared" si="1"/>
        <v>628426</v>
      </c>
      <c r="H16" s="37">
        <f t="shared" si="0"/>
        <v>0.1472</v>
      </c>
      <c r="I16" s="47" t="s">
        <v>869</v>
      </c>
      <c r="J16" s="77" t="s">
        <v>869</v>
      </c>
      <c r="K16" s="65" t="s">
        <v>869</v>
      </c>
      <c r="L16"/>
      <c r="M16"/>
      <c r="N16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s="33" customFormat="1" x14ac:dyDescent="0.2">
      <c r="A17" s="66" t="s">
        <v>2</v>
      </c>
      <c r="B17" s="63" t="s">
        <v>3</v>
      </c>
      <c r="C17" s="63" t="s">
        <v>20</v>
      </c>
      <c r="D17" s="63" t="s">
        <v>21</v>
      </c>
      <c r="E17" s="69">
        <v>5277101</v>
      </c>
      <c r="F17" s="69">
        <v>6179985</v>
      </c>
      <c r="G17" s="2">
        <f t="shared" si="1"/>
        <v>902884</v>
      </c>
      <c r="H17" s="37">
        <f t="shared" si="0"/>
        <v>0.1711</v>
      </c>
      <c r="I17" s="47" t="s">
        <v>869</v>
      </c>
      <c r="J17" s="77" t="s">
        <v>869</v>
      </c>
      <c r="K17" s="65" t="s">
        <v>918</v>
      </c>
      <c r="L17"/>
      <c r="M17"/>
      <c r="N17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s="33" customFormat="1" x14ac:dyDescent="0.2">
      <c r="A18" s="66" t="s">
        <v>2</v>
      </c>
      <c r="B18" s="63" t="s">
        <v>3</v>
      </c>
      <c r="C18" s="63" t="s">
        <v>22</v>
      </c>
      <c r="D18" s="63" t="s">
        <v>23</v>
      </c>
      <c r="E18" s="69">
        <v>931791</v>
      </c>
      <c r="F18" s="69">
        <v>1077325</v>
      </c>
      <c r="G18" s="2">
        <f t="shared" si="1"/>
        <v>145534</v>
      </c>
      <c r="H18" s="37">
        <f t="shared" si="0"/>
        <v>0.15620000000000001</v>
      </c>
      <c r="I18" s="47" t="s">
        <v>869</v>
      </c>
      <c r="J18" s="77" t="s">
        <v>869</v>
      </c>
      <c r="K18" s="65" t="s">
        <v>869</v>
      </c>
      <c r="L18"/>
      <c r="M18"/>
      <c r="N1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s="33" customFormat="1" x14ac:dyDescent="0.2">
      <c r="A19" s="66" t="s">
        <v>24</v>
      </c>
      <c r="B19" s="63" t="s">
        <v>25</v>
      </c>
      <c r="C19" s="63" t="s">
        <v>26</v>
      </c>
      <c r="D19" s="63" t="s">
        <v>27</v>
      </c>
      <c r="E19" s="69">
        <v>24111</v>
      </c>
      <c r="F19" s="69">
        <v>21260</v>
      </c>
      <c r="G19" s="2">
        <f t="shared" si="1"/>
        <v>-2851</v>
      </c>
      <c r="H19" s="37">
        <f t="shared" si="0"/>
        <v>-0.1182</v>
      </c>
      <c r="I19" s="47" t="s">
        <v>918</v>
      </c>
      <c r="J19" s="77" t="s">
        <v>918</v>
      </c>
      <c r="K19" s="65" t="s">
        <v>869</v>
      </c>
      <c r="L19"/>
      <c r="M19"/>
      <c r="N19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s="33" customFormat="1" x14ac:dyDescent="0.2">
      <c r="A20" s="66" t="s">
        <v>24</v>
      </c>
      <c r="B20" s="63" t="s">
        <v>25</v>
      </c>
      <c r="C20" s="63" t="s">
        <v>28</v>
      </c>
      <c r="D20" s="63" t="s">
        <v>29</v>
      </c>
      <c r="E20" s="69">
        <v>297952</v>
      </c>
      <c r="F20" s="69">
        <v>484447</v>
      </c>
      <c r="G20" s="2">
        <f t="shared" si="1"/>
        <v>186495</v>
      </c>
      <c r="H20" s="37">
        <f t="shared" si="0"/>
        <v>0.62590000000000001</v>
      </c>
      <c r="I20" s="47" t="s">
        <v>918</v>
      </c>
      <c r="J20" s="77" t="s">
        <v>869</v>
      </c>
      <c r="K20" s="65" t="s">
        <v>869</v>
      </c>
      <c r="L20"/>
      <c r="M20"/>
      <c r="N20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s="33" customFormat="1" x14ac:dyDescent="0.2">
      <c r="A21" s="66" t="s">
        <v>24</v>
      </c>
      <c r="B21" s="63" t="s">
        <v>25</v>
      </c>
      <c r="C21" s="63" t="s">
        <v>30</v>
      </c>
      <c r="D21" s="63" t="s">
        <v>31</v>
      </c>
      <c r="E21" s="69">
        <v>94892</v>
      </c>
      <c r="F21" s="69">
        <v>271908</v>
      </c>
      <c r="G21" s="2">
        <f t="shared" si="1"/>
        <v>177016</v>
      </c>
      <c r="H21" s="37">
        <f t="shared" si="0"/>
        <v>1.8653999999999999</v>
      </c>
      <c r="I21" s="47" t="s">
        <v>918</v>
      </c>
      <c r="J21" s="77" t="s">
        <v>869</v>
      </c>
      <c r="K21" s="65" t="s">
        <v>918</v>
      </c>
      <c r="L21"/>
      <c r="M21"/>
      <c r="N21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s="33" customFormat="1" x14ac:dyDescent="0.2">
      <c r="A22" s="66" t="s">
        <v>32</v>
      </c>
      <c r="B22" s="63" t="s">
        <v>33</v>
      </c>
      <c r="C22" s="63" t="s">
        <v>34</v>
      </c>
      <c r="D22" s="63" t="s">
        <v>35</v>
      </c>
      <c r="E22" s="69">
        <v>1158891</v>
      </c>
      <c r="F22" s="69">
        <v>1361722</v>
      </c>
      <c r="G22" s="2">
        <f t="shared" si="1"/>
        <v>202831</v>
      </c>
      <c r="H22" s="37">
        <f t="shared" si="0"/>
        <v>0.17499999999999999</v>
      </c>
      <c r="I22" s="47" t="s">
        <v>869</v>
      </c>
      <c r="J22" s="77" t="s">
        <v>869</v>
      </c>
      <c r="K22" s="65" t="s">
        <v>869</v>
      </c>
      <c r="L22"/>
      <c r="M22"/>
      <c r="N22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s="33" customFormat="1" x14ac:dyDescent="0.2">
      <c r="A23" s="66" t="s">
        <v>32</v>
      </c>
      <c r="B23" s="63" t="s">
        <v>33</v>
      </c>
      <c r="C23" s="63" t="s">
        <v>6</v>
      </c>
      <c r="D23" s="63" t="s">
        <v>36</v>
      </c>
      <c r="E23" s="69">
        <v>1249031</v>
      </c>
      <c r="F23" s="69">
        <v>1458897</v>
      </c>
      <c r="G23" s="2">
        <f t="shared" si="1"/>
        <v>209866</v>
      </c>
      <c r="H23" s="37">
        <f t="shared" si="0"/>
        <v>0.16800000000000001</v>
      </c>
      <c r="I23" s="47" t="s">
        <v>869</v>
      </c>
      <c r="J23" s="77" t="s">
        <v>869</v>
      </c>
      <c r="K23" s="65" t="s">
        <v>869</v>
      </c>
      <c r="L23"/>
      <c r="M23"/>
      <c r="N23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s="33" customFormat="1" x14ac:dyDescent="0.2">
      <c r="A24" s="66" t="s">
        <v>32</v>
      </c>
      <c r="B24" s="63" t="s">
        <v>33</v>
      </c>
      <c r="C24" s="63" t="s">
        <v>37</v>
      </c>
      <c r="D24" s="63" t="s">
        <v>38</v>
      </c>
      <c r="E24" s="69">
        <v>1046305</v>
      </c>
      <c r="F24" s="69">
        <v>1114455</v>
      </c>
      <c r="G24" s="2">
        <f t="shared" si="1"/>
        <v>68150</v>
      </c>
      <c r="H24" s="37">
        <f t="shared" si="0"/>
        <v>6.5100000000000005E-2</v>
      </c>
      <c r="I24" s="47" t="s">
        <v>869</v>
      </c>
      <c r="J24" s="77" t="s">
        <v>869</v>
      </c>
      <c r="K24" s="65" t="s">
        <v>869</v>
      </c>
      <c r="L24"/>
      <c r="M24"/>
      <c r="N24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s="33" customFormat="1" x14ac:dyDescent="0.2">
      <c r="A25" s="66" t="s">
        <v>32</v>
      </c>
      <c r="B25" s="63" t="s">
        <v>33</v>
      </c>
      <c r="C25" s="63" t="s">
        <v>39</v>
      </c>
      <c r="D25" s="63" t="s">
        <v>40</v>
      </c>
      <c r="E25" s="69">
        <v>3277211</v>
      </c>
      <c r="F25" s="69">
        <v>3889990</v>
      </c>
      <c r="G25" s="2">
        <f t="shared" si="1"/>
        <v>612779</v>
      </c>
      <c r="H25" s="37">
        <f t="shared" si="0"/>
        <v>0.187</v>
      </c>
      <c r="I25" s="47" t="s">
        <v>869</v>
      </c>
      <c r="J25" s="77" t="s">
        <v>869</v>
      </c>
      <c r="K25" s="65" t="s">
        <v>918</v>
      </c>
      <c r="L25"/>
      <c r="M25"/>
      <c r="N25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s="33" customFormat="1" x14ac:dyDescent="0.2">
      <c r="A26" s="66" t="s">
        <v>32</v>
      </c>
      <c r="B26" s="63" t="s">
        <v>33</v>
      </c>
      <c r="C26" s="63" t="s">
        <v>41</v>
      </c>
      <c r="D26" s="63" t="s">
        <v>42</v>
      </c>
      <c r="E26" s="69">
        <v>1688032</v>
      </c>
      <c r="F26" s="69">
        <v>2026333</v>
      </c>
      <c r="G26" s="2">
        <f t="shared" si="1"/>
        <v>338301</v>
      </c>
      <c r="H26" s="37">
        <f t="shared" si="0"/>
        <v>0.20039999999999999</v>
      </c>
      <c r="I26" s="47" t="s">
        <v>869</v>
      </c>
      <c r="J26" s="77" t="s">
        <v>869</v>
      </c>
      <c r="K26" s="65" t="s">
        <v>918</v>
      </c>
      <c r="L26"/>
      <c r="M26"/>
      <c r="N26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s="33" customFormat="1" x14ac:dyDescent="0.2">
      <c r="A27" s="66" t="s">
        <v>32</v>
      </c>
      <c r="B27" s="63" t="s">
        <v>33</v>
      </c>
      <c r="C27" s="63" t="s">
        <v>43</v>
      </c>
      <c r="D27" s="63" t="s">
        <v>44</v>
      </c>
      <c r="E27" s="69">
        <v>773675</v>
      </c>
      <c r="F27" s="69">
        <v>877274</v>
      </c>
      <c r="G27" s="2">
        <f t="shared" si="1"/>
        <v>103599</v>
      </c>
      <c r="H27" s="37">
        <f t="shared" si="0"/>
        <v>0.13389999999999999</v>
      </c>
      <c r="I27" s="47" t="s">
        <v>869</v>
      </c>
      <c r="J27" s="77" t="s">
        <v>869</v>
      </c>
      <c r="K27" s="65" t="s">
        <v>869</v>
      </c>
      <c r="L27"/>
      <c r="M27"/>
      <c r="N27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s="33" customFormat="1" x14ac:dyDescent="0.2">
      <c r="A28" s="66" t="s">
        <v>45</v>
      </c>
      <c r="B28" s="63" t="s">
        <v>46</v>
      </c>
      <c r="C28" s="63" t="s">
        <v>47</v>
      </c>
      <c r="D28" s="63" t="s">
        <v>48</v>
      </c>
      <c r="E28" s="69">
        <v>620652</v>
      </c>
      <c r="F28" s="69">
        <v>803970</v>
      </c>
      <c r="G28" s="2">
        <f t="shared" si="1"/>
        <v>183318</v>
      </c>
      <c r="H28" s="37">
        <f t="shared" si="0"/>
        <v>0.2954</v>
      </c>
      <c r="I28" s="47" t="s">
        <v>869</v>
      </c>
      <c r="J28" s="77" t="s">
        <v>869</v>
      </c>
      <c r="K28" s="65" t="s">
        <v>869</v>
      </c>
      <c r="L28"/>
      <c r="M28"/>
      <c r="N2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s="33" customFormat="1" x14ac:dyDescent="0.2">
      <c r="A29" s="66" t="s">
        <v>45</v>
      </c>
      <c r="B29" s="63" t="s">
        <v>46</v>
      </c>
      <c r="C29" s="63" t="s">
        <v>49</v>
      </c>
      <c r="D29" s="63" t="s">
        <v>50</v>
      </c>
      <c r="E29" s="69">
        <v>30409</v>
      </c>
      <c r="F29" s="69">
        <v>12953</v>
      </c>
      <c r="G29" s="2">
        <f t="shared" si="1"/>
        <v>-17456</v>
      </c>
      <c r="H29" s="37">
        <f t="shared" si="0"/>
        <v>-0.57399999999999995</v>
      </c>
      <c r="I29" s="47" t="s">
        <v>918</v>
      </c>
      <c r="J29" s="77" t="s">
        <v>918</v>
      </c>
      <c r="K29" s="65" t="s">
        <v>869</v>
      </c>
      <c r="L29"/>
      <c r="M29"/>
      <c r="N29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s="33" customFormat="1" x14ac:dyDescent="0.2">
      <c r="A30" s="66" t="s">
        <v>45</v>
      </c>
      <c r="B30" s="63" t="s">
        <v>46</v>
      </c>
      <c r="C30" s="63" t="s">
        <v>51</v>
      </c>
      <c r="D30" s="63" t="s">
        <v>52</v>
      </c>
      <c r="E30" s="69">
        <v>20600</v>
      </c>
      <c r="F30" s="69">
        <v>69679</v>
      </c>
      <c r="G30" s="2">
        <f t="shared" si="1"/>
        <v>49079</v>
      </c>
      <c r="H30" s="37">
        <f t="shared" si="0"/>
        <v>2.3824999999999998</v>
      </c>
      <c r="I30" s="47" t="s">
        <v>918</v>
      </c>
      <c r="J30" s="77" t="s">
        <v>869</v>
      </c>
      <c r="K30" s="65" t="s">
        <v>869</v>
      </c>
      <c r="L30"/>
      <c r="M30"/>
      <c r="N30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s="33" customFormat="1" x14ac:dyDescent="0.2">
      <c r="A31" s="66" t="s">
        <v>45</v>
      </c>
      <c r="B31" s="63" t="s">
        <v>46</v>
      </c>
      <c r="C31" s="63" t="s">
        <v>53</v>
      </c>
      <c r="D31" s="63" t="s">
        <v>54</v>
      </c>
      <c r="E31" s="69">
        <v>846890</v>
      </c>
      <c r="F31" s="69">
        <v>1166348</v>
      </c>
      <c r="G31" s="2">
        <f t="shared" si="1"/>
        <v>319458</v>
      </c>
      <c r="H31" s="37">
        <f t="shared" si="0"/>
        <v>0.37719999999999998</v>
      </c>
      <c r="I31" s="47" t="s">
        <v>869</v>
      </c>
      <c r="J31" s="77" t="s">
        <v>869</v>
      </c>
      <c r="K31" s="65" t="s">
        <v>918</v>
      </c>
      <c r="L31"/>
      <c r="M31"/>
      <c r="N31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s="33" customFormat="1" x14ac:dyDescent="0.2">
      <c r="A32" s="66" t="s">
        <v>55</v>
      </c>
      <c r="B32" s="63" t="s">
        <v>56</v>
      </c>
      <c r="C32" s="63" t="s">
        <v>57</v>
      </c>
      <c r="D32" s="63" t="s">
        <v>58</v>
      </c>
      <c r="E32" s="69">
        <v>1113026</v>
      </c>
      <c r="F32" s="69">
        <v>1860901</v>
      </c>
      <c r="G32" s="2">
        <f t="shared" si="1"/>
        <v>747875</v>
      </c>
      <c r="H32" s="37">
        <f t="shared" si="0"/>
        <v>0.67190000000000005</v>
      </c>
      <c r="I32" s="47" t="s">
        <v>869</v>
      </c>
      <c r="J32" s="77" t="s">
        <v>869</v>
      </c>
      <c r="K32" s="65" t="s">
        <v>918</v>
      </c>
      <c r="L32"/>
      <c r="M32"/>
      <c r="N32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s="33" customFormat="1" x14ac:dyDescent="0.2">
      <c r="A33" s="66" t="s">
        <v>55</v>
      </c>
      <c r="B33" s="63" t="s">
        <v>56</v>
      </c>
      <c r="C33" s="63" t="s">
        <v>59</v>
      </c>
      <c r="D33" s="63" t="s">
        <v>60</v>
      </c>
      <c r="E33" s="69">
        <v>4218872</v>
      </c>
      <c r="F33" s="69">
        <v>6203738</v>
      </c>
      <c r="G33" s="2">
        <f t="shared" si="1"/>
        <v>1984866</v>
      </c>
      <c r="H33" s="37">
        <f t="shared" si="0"/>
        <v>0.47049999999999997</v>
      </c>
      <c r="I33" s="47" t="s">
        <v>869</v>
      </c>
      <c r="J33" s="77" t="s">
        <v>869</v>
      </c>
      <c r="K33" s="65" t="s">
        <v>918</v>
      </c>
      <c r="L33"/>
      <c r="M33"/>
      <c r="N33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s="33" customFormat="1" x14ac:dyDescent="0.2">
      <c r="A34" s="66" t="s">
        <v>55</v>
      </c>
      <c r="B34" s="63" t="s">
        <v>56</v>
      </c>
      <c r="C34" s="63" t="s">
        <v>61</v>
      </c>
      <c r="D34" s="63" t="s">
        <v>62</v>
      </c>
      <c r="E34" s="69">
        <v>230473</v>
      </c>
      <c r="F34" s="69">
        <v>505936</v>
      </c>
      <c r="G34" s="2">
        <f t="shared" si="1"/>
        <v>275463</v>
      </c>
      <c r="H34" s="37">
        <f t="shared" si="0"/>
        <v>1.1952</v>
      </c>
      <c r="I34" s="47" t="s">
        <v>918</v>
      </c>
      <c r="J34" s="77" t="s">
        <v>869</v>
      </c>
      <c r="K34" s="65" t="s">
        <v>918</v>
      </c>
      <c r="L34"/>
      <c r="M34"/>
      <c r="N34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s="33" customFormat="1" x14ac:dyDescent="0.2">
      <c r="A35" s="66" t="s">
        <v>55</v>
      </c>
      <c r="B35" s="63" t="s">
        <v>56</v>
      </c>
      <c r="C35" s="63" t="s">
        <v>63</v>
      </c>
      <c r="D35" s="63" t="s">
        <v>64</v>
      </c>
      <c r="E35" s="69">
        <v>951363</v>
      </c>
      <c r="F35" s="69">
        <v>1114731</v>
      </c>
      <c r="G35" s="2">
        <f t="shared" si="1"/>
        <v>163368</v>
      </c>
      <c r="H35" s="37">
        <f t="shared" si="0"/>
        <v>0.17169999999999999</v>
      </c>
      <c r="I35" s="47" t="s">
        <v>869</v>
      </c>
      <c r="J35" s="77" t="s">
        <v>869</v>
      </c>
      <c r="K35" s="65" t="s">
        <v>869</v>
      </c>
      <c r="L35"/>
      <c r="M35"/>
      <c r="N35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s="33" customFormat="1" x14ac:dyDescent="0.2">
      <c r="A36" s="66" t="s">
        <v>65</v>
      </c>
      <c r="B36" s="63" t="s">
        <v>66</v>
      </c>
      <c r="C36" s="63" t="s">
        <v>67</v>
      </c>
      <c r="D36" s="63" t="s">
        <v>68</v>
      </c>
      <c r="E36" s="69">
        <v>526263</v>
      </c>
      <c r="F36" s="69">
        <v>695459</v>
      </c>
      <c r="G36" s="2">
        <f t="shared" si="1"/>
        <v>169196</v>
      </c>
      <c r="H36" s="37">
        <f t="shared" si="0"/>
        <v>0.32150000000000001</v>
      </c>
      <c r="I36" s="47" t="s">
        <v>918</v>
      </c>
      <c r="J36" s="77" t="s">
        <v>869</v>
      </c>
      <c r="K36" s="65" t="s">
        <v>918</v>
      </c>
      <c r="L36"/>
      <c r="M36"/>
      <c r="N36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s="33" customFormat="1" x14ac:dyDescent="0.2">
      <c r="A37" s="66" t="s">
        <v>65</v>
      </c>
      <c r="B37" s="63" t="s">
        <v>66</v>
      </c>
      <c r="C37" s="63" t="s">
        <v>69</v>
      </c>
      <c r="D37" s="63" t="s">
        <v>70</v>
      </c>
      <c r="E37" s="69">
        <v>714872</v>
      </c>
      <c r="F37" s="69">
        <v>840214</v>
      </c>
      <c r="G37" s="2">
        <f t="shared" si="1"/>
        <v>125342</v>
      </c>
      <c r="H37" s="37">
        <f t="shared" si="0"/>
        <v>0.17530000000000001</v>
      </c>
      <c r="I37" s="47" t="s">
        <v>918</v>
      </c>
      <c r="J37" s="77" t="s">
        <v>869</v>
      </c>
      <c r="K37" s="65" t="s">
        <v>869</v>
      </c>
      <c r="L37"/>
      <c r="M37"/>
      <c r="N37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s="33" customFormat="1" x14ac:dyDescent="0.2">
      <c r="A38" s="66" t="s">
        <v>65</v>
      </c>
      <c r="B38" s="63" t="s">
        <v>66</v>
      </c>
      <c r="C38" s="63" t="s">
        <v>71</v>
      </c>
      <c r="D38" s="63" t="s">
        <v>72</v>
      </c>
      <c r="E38" s="69">
        <v>226866</v>
      </c>
      <c r="F38" s="69">
        <v>135171</v>
      </c>
      <c r="G38" s="2">
        <f t="shared" si="1"/>
        <v>-91695</v>
      </c>
      <c r="H38" s="37">
        <f t="shared" si="0"/>
        <v>-0.4042</v>
      </c>
      <c r="I38" s="47" t="s">
        <v>918</v>
      </c>
      <c r="J38" s="77" t="s">
        <v>918</v>
      </c>
      <c r="K38" s="65" t="s">
        <v>869</v>
      </c>
      <c r="L38"/>
      <c r="M38"/>
      <c r="N3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s="33" customFormat="1" x14ac:dyDescent="0.2">
      <c r="A39" s="66" t="s">
        <v>65</v>
      </c>
      <c r="B39" s="63" t="s">
        <v>66</v>
      </c>
      <c r="C39" s="63" t="s">
        <v>73</v>
      </c>
      <c r="D39" s="63" t="s">
        <v>74</v>
      </c>
      <c r="E39" s="69">
        <v>129716</v>
      </c>
      <c r="F39" s="69">
        <v>178614</v>
      </c>
      <c r="G39" s="2">
        <f t="shared" si="1"/>
        <v>48898</v>
      </c>
      <c r="H39" s="37">
        <f t="shared" si="0"/>
        <v>0.377</v>
      </c>
      <c r="I39" s="47" t="s">
        <v>918</v>
      </c>
      <c r="J39" s="77" t="s">
        <v>869</v>
      </c>
      <c r="K39" s="65" t="s">
        <v>869</v>
      </c>
      <c r="L39"/>
      <c r="M39"/>
      <c r="N39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s="33" customFormat="1" x14ac:dyDescent="0.2">
      <c r="A40" s="66" t="s">
        <v>75</v>
      </c>
      <c r="B40" s="63" t="s">
        <v>76</v>
      </c>
      <c r="C40" s="63" t="s">
        <v>26</v>
      </c>
      <c r="D40" s="63" t="s">
        <v>77</v>
      </c>
      <c r="E40" s="69">
        <v>2140879</v>
      </c>
      <c r="F40" s="69">
        <v>2842693</v>
      </c>
      <c r="G40" s="2">
        <f t="shared" si="1"/>
        <v>701814</v>
      </c>
      <c r="H40" s="37">
        <f t="shared" si="0"/>
        <v>0.32779999999999998</v>
      </c>
      <c r="I40" s="47" t="s">
        <v>869</v>
      </c>
      <c r="J40" s="77" t="s">
        <v>869</v>
      </c>
      <c r="K40" s="65" t="s">
        <v>918</v>
      </c>
      <c r="L40"/>
      <c r="M40"/>
      <c r="N40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s="33" customFormat="1" x14ac:dyDescent="0.2">
      <c r="A41" s="66" t="s">
        <v>75</v>
      </c>
      <c r="B41" s="63" t="s">
        <v>76</v>
      </c>
      <c r="C41" s="63" t="s">
        <v>57</v>
      </c>
      <c r="D41" s="63" t="s">
        <v>78</v>
      </c>
      <c r="E41" s="69">
        <v>1810654</v>
      </c>
      <c r="F41" s="69">
        <v>2144065</v>
      </c>
      <c r="G41" s="2">
        <f t="shared" si="1"/>
        <v>333411</v>
      </c>
      <c r="H41" s="37">
        <f t="shared" si="0"/>
        <v>0.18410000000000001</v>
      </c>
      <c r="I41" s="47" t="s">
        <v>869</v>
      </c>
      <c r="J41" s="77" t="s">
        <v>869</v>
      </c>
      <c r="K41" s="65" t="s">
        <v>869</v>
      </c>
      <c r="L41"/>
      <c r="M41"/>
      <c r="N41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s="33" customFormat="1" x14ac:dyDescent="0.2">
      <c r="A42" s="66" t="s">
        <v>75</v>
      </c>
      <c r="B42" s="63" t="s">
        <v>76</v>
      </c>
      <c r="C42" s="63" t="s">
        <v>79</v>
      </c>
      <c r="D42" s="63" t="s">
        <v>80</v>
      </c>
      <c r="E42" s="69">
        <v>622697</v>
      </c>
      <c r="F42" s="69">
        <v>765300</v>
      </c>
      <c r="G42" s="2">
        <f t="shared" si="1"/>
        <v>142603</v>
      </c>
      <c r="H42" s="37">
        <f t="shared" si="0"/>
        <v>0.22900000000000001</v>
      </c>
      <c r="I42" s="47" t="s">
        <v>869</v>
      </c>
      <c r="J42" s="77" t="s">
        <v>869</v>
      </c>
      <c r="K42" s="65" t="s">
        <v>869</v>
      </c>
      <c r="L42"/>
      <c r="M42"/>
      <c r="N42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s="33" customFormat="1" x14ac:dyDescent="0.2">
      <c r="A43" s="66" t="s">
        <v>75</v>
      </c>
      <c r="B43" s="63" t="s">
        <v>76</v>
      </c>
      <c r="C43" s="63" t="s">
        <v>16</v>
      </c>
      <c r="D43" s="63" t="s">
        <v>81</v>
      </c>
      <c r="E43" s="69">
        <v>3034003</v>
      </c>
      <c r="F43" s="69">
        <v>3505926</v>
      </c>
      <c r="G43" s="2">
        <f t="shared" si="1"/>
        <v>471923</v>
      </c>
      <c r="H43" s="37">
        <f t="shared" si="0"/>
        <v>0.1555</v>
      </c>
      <c r="I43" s="47" t="s">
        <v>869</v>
      </c>
      <c r="J43" s="77" t="s">
        <v>869</v>
      </c>
      <c r="K43" s="65" t="s">
        <v>869</v>
      </c>
      <c r="L43"/>
      <c r="M43"/>
      <c r="N43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s="33" customFormat="1" x14ac:dyDescent="0.2">
      <c r="A44" s="66" t="s">
        <v>75</v>
      </c>
      <c r="B44" s="63" t="s">
        <v>76</v>
      </c>
      <c r="C44" s="63" t="s">
        <v>82</v>
      </c>
      <c r="D44" s="63" t="s">
        <v>83</v>
      </c>
      <c r="E44" s="69">
        <v>1770073</v>
      </c>
      <c r="F44" s="69">
        <v>2062928</v>
      </c>
      <c r="G44" s="2">
        <f t="shared" si="1"/>
        <v>292855</v>
      </c>
      <c r="H44" s="37">
        <f t="shared" si="0"/>
        <v>0.16539999999999999</v>
      </c>
      <c r="I44" s="47" t="s">
        <v>869</v>
      </c>
      <c r="J44" s="77" t="s">
        <v>869</v>
      </c>
      <c r="K44" s="65" t="s">
        <v>869</v>
      </c>
      <c r="L44"/>
      <c r="M44"/>
      <c r="N44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s="33" customFormat="1" x14ac:dyDescent="0.2">
      <c r="A45" s="66" t="s">
        <v>75</v>
      </c>
      <c r="B45" s="63" t="s">
        <v>76</v>
      </c>
      <c r="C45" s="63" t="s">
        <v>84</v>
      </c>
      <c r="D45" s="63" t="s">
        <v>85</v>
      </c>
      <c r="E45" s="69">
        <v>619432</v>
      </c>
      <c r="F45" s="69">
        <v>813214</v>
      </c>
      <c r="G45" s="2">
        <f t="shared" si="1"/>
        <v>193782</v>
      </c>
      <c r="H45" s="37">
        <f t="shared" si="0"/>
        <v>0.31280000000000002</v>
      </c>
      <c r="I45" s="47" t="s">
        <v>869</v>
      </c>
      <c r="J45" s="77" t="s">
        <v>869</v>
      </c>
      <c r="K45" s="65" t="s">
        <v>869</v>
      </c>
      <c r="L45"/>
      <c r="M45"/>
      <c r="N45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1"/>
      <c r="BE45" s="1"/>
      <c r="BF45" s="1"/>
      <c r="BG45" s="1"/>
      <c r="BH45" s="1"/>
      <c r="BI45" s="1"/>
      <c r="BJ45" s="1"/>
      <c r="BK45" s="1"/>
      <c r="BL45" s="1"/>
      <c r="BM45" s="1"/>
    </row>
    <row r="46" spans="1:65" s="33" customFormat="1" x14ac:dyDescent="0.2">
      <c r="A46" s="66" t="s">
        <v>75</v>
      </c>
      <c r="B46" s="63" t="s">
        <v>76</v>
      </c>
      <c r="C46" s="63" t="s">
        <v>86</v>
      </c>
      <c r="D46" s="63" t="s">
        <v>87</v>
      </c>
      <c r="E46" s="69">
        <v>2220573</v>
      </c>
      <c r="F46" s="69">
        <v>2524146</v>
      </c>
      <c r="G46" s="2">
        <f t="shared" si="1"/>
        <v>303573</v>
      </c>
      <c r="H46" s="37">
        <f t="shared" si="0"/>
        <v>0.13669999999999999</v>
      </c>
      <c r="I46" s="47" t="s">
        <v>869</v>
      </c>
      <c r="J46" s="77" t="s">
        <v>869</v>
      </c>
      <c r="K46" s="65" t="s">
        <v>869</v>
      </c>
      <c r="L46"/>
      <c r="M46"/>
      <c r="N46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1"/>
      <c r="BE46" s="1"/>
      <c r="BF46" s="1"/>
      <c r="BG46" s="1"/>
      <c r="BH46" s="1"/>
      <c r="BI46" s="1"/>
      <c r="BJ46" s="1"/>
      <c r="BK46" s="1"/>
      <c r="BL46" s="1"/>
      <c r="BM46" s="1"/>
    </row>
    <row r="47" spans="1:65" s="33" customFormat="1" x14ac:dyDescent="0.2">
      <c r="A47" s="66" t="s">
        <v>75</v>
      </c>
      <c r="B47" s="63" t="s">
        <v>76</v>
      </c>
      <c r="C47" s="63" t="s">
        <v>88</v>
      </c>
      <c r="D47" s="63" t="s">
        <v>89</v>
      </c>
      <c r="E47" s="69">
        <v>12583303</v>
      </c>
      <c r="F47" s="69">
        <v>14545775</v>
      </c>
      <c r="G47" s="2">
        <f t="shared" si="1"/>
        <v>1962472</v>
      </c>
      <c r="H47" s="37">
        <f t="shared" si="0"/>
        <v>0.156</v>
      </c>
      <c r="I47" s="47" t="s">
        <v>869</v>
      </c>
      <c r="J47" s="77" t="s">
        <v>869</v>
      </c>
      <c r="K47" s="65" t="s">
        <v>869</v>
      </c>
      <c r="L47"/>
      <c r="M47"/>
      <c r="N47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1"/>
      <c r="BE47" s="1"/>
      <c r="BF47" s="1"/>
      <c r="BG47" s="1"/>
      <c r="BH47" s="1"/>
      <c r="BI47" s="1"/>
      <c r="BJ47" s="1"/>
      <c r="BK47" s="1"/>
      <c r="BL47" s="1"/>
      <c r="BM47" s="1"/>
    </row>
    <row r="48" spans="1:65" s="33" customFormat="1" x14ac:dyDescent="0.2">
      <c r="A48" s="66" t="s">
        <v>90</v>
      </c>
      <c r="B48" s="63" t="s">
        <v>91</v>
      </c>
      <c r="C48" s="63" t="s">
        <v>18</v>
      </c>
      <c r="D48" s="63" t="s">
        <v>92</v>
      </c>
      <c r="E48" s="69">
        <v>1260737</v>
      </c>
      <c r="F48" s="69">
        <v>1392343</v>
      </c>
      <c r="G48" s="2">
        <f t="shared" si="1"/>
        <v>131606</v>
      </c>
      <c r="H48" s="37">
        <f t="shared" si="0"/>
        <v>0.10440000000000001</v>
      </c>
      <c r="I48" s="47" t="s">
        <v>869</v>
      </c>
      <c r="J48" s="77" t="s">
        <v>869</v>
      </c>
      <c r="K48" s="65" t="s">
        <v>869</v>
      </c>
      <c r="L48"/>
      <c r="M48"/>
      <c r="N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1:65" s="33" customFormat="1" x14ac:dyDescent="0.2">
      <c r="A49" s="66" t="s">
        <v>90</v>
      </c>
      <c r="B49" s="63" t="s">
        <v>91</v>
      </c>
      <c r="C49" s="63" t="s">
        <v>93</v>
      </c>
      <c r="D49" s="63" t="s">
        <v>94</v>
      </c>
      <c r="E49" s="69">
        <v>837056</v>
      </c>
      <c r="F49" s="69">
        <v>980405</v>
      </c>
      <c r="G49" s="2">
        <f t="shared" si="1"/>
        <v>143349</v>
      </c>
      <c r="H49" s="37">
        <f t="shared" si="0"/>
        <v>0.17130000000000001</v>
      </c>
      <c r="I49" s="47" t="s">
        <v>869</v>
      </c>
      <c r="J49" s="77" t="s">
        <v>869</v>
      </c>
      <c r="K49" s="65" t="s">
        <v>869</v>
      </c>
      <c r="L49"/>
      <c r="M49"/>
      <c r="N49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1:65" s="33" customFormat="1" x14ac:dyDescent="0.2">
      <c r="A50" s="66" t="s">
        <v>90</v>
      </c>
      <c r="B50" s="63" t="s">
        <v>91</v>
      </c>
      <c r="C50" s="63" t="s">
        <v>95</v>
      </c>
      <c r="D50" s="63" t="s">
        <v>96</v>
      </c>
      <c r="E50" s="69">
        <v>6101027</v>
      </c>
      <c r="F50" s="69">
        <v>6905812</v>
      </c>
      <c r="G50" s="2">
        <f t="shared" si="1"/>
        <v>804785</v>
      </c>
      <c r="H50" s="37">
        <f t="shared" si="0"/>
        <v>0.13189999999999999</v>
      </c>
      <c r="I50" s="47" t="s">
        <v>869</v>
      </c>
      <c r="J50" s="77" t="s">
        <v>869</v>
      </c>
      <c r="K50" s="65" t="s">
        <v>869</v>
      </c>
      <c r="L50"/>
      <c r="M50"/>
      <c r="N50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1"/>
      <c r="BE50" s="1"/>
      <c r="BF50" s="1"/>
      <c r="BG50" s="1"/>
      <c r="BH50" s="1"/>
      <c r="BI50" s="1"/>
      <c r="BJ50" s="1"/>
      <c r="BK50" s="1"/>
      <c r="BL50" s="1"/>
      <c r="BM50" s="1"/>
    </row>
    <row r="51" spans="1:65" s="33" customFormat="1" x14ac:dyDescent="0.2">
      <c r="A51" s="66" t="s">
        <v>90</v>
      </c>
      <c r="B51" s="63" t="s">
        <v>91</v>
      </c>
      <c r="C51" s="63" t="s">
        <v>97</v>
      </c>
      <c r="D51" s="63" t="s">
        <v>98</v>
      </c>
      <c r="E51" s="69">
        <v>1896522</v>
      </c>
      <c r="F51" s="69">
        <v>2179659</v>
      </c>
      <c r="G51" s="2">
        <f t="shared" si="1"/>
        <v>283137</v>
      </c>
      <c r="H51" s="37">
        <f t="shared" si="0"/>
        <v>0.14929999999999999</v>
      </c>
      <c r="I51" s="47" t="s">
        <v>869</v>
      </c>
      <c r="J51" s="77" t="s">
        <v>869</v>
      </c>
      <c r="K51" s="65" t="s">
        <v>869</v>
      </c>
      <c r="L51"/>
      <c r="M51"/>
      <c r="N51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1"/>
      <c r="BE51" s="1"/>
      <c r="BF51" s="1"/>
      <c r="BG51" s="1"/>
      <c r="BH51" s="1"/>
      <c r="BI51" s="1"/>
      <c r="BJ51" s="1"/>
      <c r="BK51" s="1"/>
      <c r="BL51" s="1"/>
      <c r="BM51" s="1"/>
    </row>
    <row r="52" spans="1:65" s="33" customFormat="1" x14ac:dyDescent="0.2">
      <c r="A52" s="66" t="s">
        <v>90</v>
      </c>
      <c r="B52" s="63" t="s">
        <v>91</v>
      </c>
      <c r="C52" s="63" t="s">
        <v>99</v>
      </c>
      <c r="D52" s="63" t="s">
        <v>100</v>
      </c>
      <c r="E52" s="69">
        <v>1583520</v>
      </c>
      <c r="F52" s="69">
        <v>2015750</v>
      </c>
      <c r="G52" s="2">
        <f t="shared" si="1"/>
        <v>432230</v>
      </c>
      <c r="H52" s="37">
        <f t="shared" si="0"/>
        <v>0.27300000000000002</v>
      </c>
      <c r="I52" s="47" t="s">
        <v>869</v>
      </c>
      <c r="J52" s="77" t="s">
        <v>869</v>
      </c>
      <c r="K52" s="65" t="s">
        <v>869</v>
      </c>
      <c r="L52"/>
      <c r="M52"/>
      <c r="N52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1"/>
      <c r="BE52" s="1"/>
      <c r="BF52" s="1"/>
      <c r="BG52" s="1"/>
      <c r="BH52" s="1"/>
      <c r="BI52" s="1"/>
      <c r="BJ52" s="1"/>
      <c r="BK52" s="1"/>
      <c r="BL52" s="1"/>
      <c r="BM52" s="1"/>
    </row>
    <row r="53" spans="1:65" s="33" customFormat="1" x14ac:dyDescent="0.2">
      <c r="A53" s="66" t="s">
        <v>90</v>
      </c>
      <c r="B53" s="63" t="s">
        <v>91</v>
      </c>
      <c r="C53" s="63" t="s">
        <v>101</v>
      </c>
      <c r="D53" s="63" t="s">
        <v>102</v>
      </c>
      <c r="E53" s="69">
        <v>1266539</v>
      </c>
      <c r="F53" s="69">
        <v>1430351</v>
      </c>
      <c r="G53" s="2">
        <f t="shared" si="1"/>
        <v>163812</v>
      </c>
      <c r="H53" s="37">
        <f t="shared" si="0"/>
        <v>0.1293</v>
      </c>
      <c r="I53" s="47" t="s">
        <v>869</v>
      </c>
      <c r="J53" s="77" t="s">
        <v>869</v>
      </c>
      <c r="K53" s="65" t="s">
        <v>869</v>
      </c>
      <c r="L53"/>
      <c r="M53"/>
      <c r="N53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1"/>
      <c r="BE53" s="1"/>
      <c r="BF53" s="1"/>
      <c r="BG53" s="1"/>
      <c r="BH53" s="1"/>
      <c r="BI53" s="1"/>
      <c r="BJ53" s="1"/>
      <c r="BK53" s="1"/>
      <c r="BL53" s="1"/>
      <c r="BM53" s="1"/>
    </row>
    <row r="54" spans="1:65" s="33" customFormat="1" x14ac:dyDescent="0.2">
      <c r="A54" s="66" t="s">
        <v>90</v>
      </c>
      <c r="B54" s="63" t="s">
        <v>91</v>
      </c>
      <c r="C54" s="63" t="s">
        <v>103</v>
      </c>
      <c r="D54" s="63" t="s">
        <v>104</v>
      </c>
      <c r="E54" s="69">
        <v>582748</v>
      </c>
      <c r="F54" s="69">
        <v>664646</v>
      </c>
      <c r="G54" s="2">
        <f t="shared" si="1"/>
        <v>81898</v>
      </c>
      <c r="H54" s="37">
        <f t="shared" si="0"/>
        <v>0.14050000000000001</v>
      </c>
      <c r="I54" s="47" t="s">
        <v>869</v>
      </c>
      <c r="J54" s="77" t="s">
        <v>869</v>
      </c>
      <c r="K54" s="65" t="s">
        <v>869</v>
      </c>
      <c r="L54"/>
      <c r="M54"/>
      <c r="N54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1"/>
      <c r="BE54" s="1"/>
      <c r="BF54" s="1"/>
      <c r="BG54" s="1"/>
      <c r="BH54" s="1"/>
      <c r="BI54" s="1"/>
      <c r="BJ54" s="1"/>
      <c r="BK54" s="1"/>
      <c r="BL54" s="1"/>
      <c r="BM54" s="1"/>
    </row>
    <row r="55" spans="1:65" s="33" customFormat="1" x14ac:dyDescent="0.2">
      <c r="A55" s="66" t="s">
        <v>90</v>
      </c>
      <c r="B55" s="63" t="s">
        <v>91</v>
      </c>
      <c r="C55" s="63" t="s">
        <v>105</v>
      </c>
      <c r="D55" s="63" t="s">
        <v>106</v>
      </c>
      <c r="E55" s="69">
        <v>809911</v>
      </c>
      <c r="F55" s="69">
        <v>938779</v>
      </c>
      <c r="G55" s="2">
        <f t="shared" si="1"/>
        <v>128868</v>
      </c>
      <c r="H55" s="37">
        <f t="shared" si="0"/>
        <v>0.15909999999999999</v>
      </c>
      <c r="I55" s="47" t="s">
        <v>869</v>
      </c>
      <c r="J55" s="77" t="s">
        <v>869</v>
      </c>
      <c r="K55" s="65" t="s">
        <v>869</v>
      </c>
      <c r="L55"/>
      <c r="M55"/>
      <c r="N55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1"/>
      <c r="BE55" s="1"/>
      <c r="BF55" s="1"/>
      <c r="BG55" s="1"/>
      <c r="BH55" s="1"/>
      <c r="BI55" s="1"/>
      <c r="BJ55" s="1"/>
      <c r="BK55" s="1"/>
      <c r="BL55" s="1"/>
      <c r="BM55" s="1"/>
    </row>
    <row r="56" spans="1:65" s="33" customFormat="1" x14ac:dyDescent="0.2">
      <c r="A56" s="66" t="s">
        <v>90</v>
      </c>
      <c r="B56" s="63" t="s">
        <v>91</v>
      </c>
      <c r="C56" s="63" t="s">
        <v>107</v>
      </c>
      <c r="D56" s="63" t="s">
        <v>108</v>
      </c>
      <c r="E56" s="69">
        <v>1611478</v>
      </c>
      <c r="F56" s="69">
        <v>1951582</v>
      </c>
      <c r="G56" s="2">
        <f t="shared" si="1"/>
        <v>340104</v>
      </c>
      <c r="H56" s="37">
        <f t="shared" si="0"/>
        <v>0.21110000000000001</v>
      </c>
      <c r="I56" s="47" t="s">
        <v>869</v>
      </c>
      <c r="J56" s="77" t="s">
        <v>869</v>
      </c>
      <c r="K56" s="65" t="s">
        <v>918</v>
      </c>
      <c r="L56"/>
      <c r="M56"/>
      <c r="N56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1"/>
      <c r="BE56" s="1"/>
      <c r="BF56" s="1"/>
      <c r="BG56" s="1"/>
      <c r="BH56" s="1"/>
      <c r="BI56" s="1"/>
      <c r="BJ56" s="1"/>
      <c r="BK56" s="1"/>
      <c r="BL56" s="1"/>
      <c r="BM56" s="1"/>
    </row>
    <row r="57" spans="1:65" s="33" customFormat="1" x14ac:dyDescent="0.2">
      <c r="A57" s="66" t="s">
        <v>90</v>
      </c>
      <c r="B57" s="63" t="s">
        <v>91</v>
      </c>
      <c r="C57" s="63" t="s">
        <v>109</v>
      </c>
      <c r="D57" s="63" t="s">
        <v>110</v>
      </c>
      <c r="E57" s="69">
        <v>1046451</v>
      </c>
      <c r="F57" s="69">
        <v>1192620</v>
      </c>
      <c r="G57" s="2">
        <f t="shared" si="1"/>
        <v>146169</v>
      </c>
      <c r="H57" s="37">
        <f t="shared" si="0"/>
        <v>0.13969999999999999</v>
      </c>
      <c r="I57" s="47" t="s">
        <v>869</v>
      </c>
      <c r="J57" s="77" t="s">
        <v>869</v>
      </c>
      <c r="K57" s="65" t="s">
        <v>869</v>
      </c>
      <c r="L57"/>
      <c r="M57"/>
      <c r="N57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1"/>
      <c r="BE57" s="1"/>
      <c r="BF57" s="1"/>
      <c r="BG57" s="1"/>
      <c r="BH57" s="1"/>
      <c r="BI57" s="1"/>
      <c r="BJ57" s="1"/>
      <c r="BK57" s="1"/>
      <c r="BL57" s="1"/>
      <c r="BM57" s="1"/>
    </row>
    <row r="58" spans="1:65" s="33" customFormat="1" x14ac:dyDescent="0.2">
      <c r="A58" s="66" t="s">
        <v>90</v>
      </c>
      <c r="B58" s="63" t="s">
        <v>91</v>
      </c>
      <c r="C58" s="63" t="s">
        <v>111</v>
      </c>
      <c r="D58" s="63" t="s">
        <v>112</v>
      </c>
      <c r="E58" s="69">
        <v>735335</v>
      </c>
      <c r="F58" s="69">
        <v>947450</v>
      </c>
      <c r="G58" s="2">
        <f t="shared" si="1"/>
        <v>212115</v>
      </c>
      <c r="H58" s="37">
        <f t="shared" si="0"/>
        <v>0.28849999999999998</v>
      </c>
      <c r="I58" s="47" t="s">
        <v>869</v>
      </c>
      <c r="J58" s="77" t="s">
        <v>869</v>
      </c>
      <c r="K58" s="65" t="s">
        <v>869</v>
      </c>
      <c r="L58"/>
      <c r="M58"/>
      <c r="N5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1"/>
      <c r="BE58" s="1"/>
      <c r="BF58" s="1"/>
      <c r="BG58" s="1"/>
      <c r="BH58" s="1"/>
      <c r="BI58" s="1"/>
      <c r="BJ58" s="1"/>
      <c r="BK58" s="1"/>
      <c r="BL58" s="1"/>
      <c r="BM58" s="1"/>
    </row>
    <row r="59" spans="1:65" s="33" customFormat="1" x14ac:dyDescent="0.2">
      <c r="A59" s="66" t="s">
        <v>113</v>
      </c>
      <c r="B59" s="63" t="s">
        <v>114</v>
      </c>
      <c r="C59" s="63" t="s">
        <v>12</v>
      </c>
      <c r="D59" s="63" t="s">
        <v>115</v>
      </c>
      <c r="E59" s="69">
        <v>11720</v>
      </c>
      <c r="F59" s="69">
        <v>12099</v>
      </c>
      <c r="G59" s="2">
        <f t="shared" si="1"/>
        <v>379</v>
      </c>
      <c r="H59" s="37">
        <f t="shared" si="0"/>
        <v>3.2300000000000002E-2</v>
      </c>
      <c r="I59" s="47" t="s">
        <v>918</v>
      </c>
      <c r="J59" s="77" t="s">
        <v>918</v>
      </c>
      <c r="K59" s="65" t="s">
        <v>918</v>
      </c>
      <c r="L59"/>
      <c r="M59"/>
      <c r="N59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1"/>
      <c r="BE59" s="1"/>
      <c r="BF59" s="1"/>
      <c r="BG59" s="1"/>
      <c r="BH59" s="1"/>
      <c r="BI59" s="1"/>
      <c r="BJ59" s="1"/>
      <c r="BK59" s="1"/>
      <c r="BL59" s="1"/>
      <c r="BM59" s="1"/>
    </row>
    <row r="60" spans="1:65" s="33" customFormat="1" x14ac:dyDescent="0.2">
      <c r="A60" s="66" t="s">
        <v>113</v>
      </c>
      <c r="B60" s="63" t="s">
        <v>114</v>
      </c>
      <c r="C60" s="63" t="s">
        <v>116</v>
      </c>
      <c r="D60" s="63" t="s">
        <v>117</v>
      </c>
      <c r="E60" s="69">
        <v>17796</v>
      </c>
      <c r="F60" s="69">
        <v>18698</v>
      </c>
      <c r="G60" s="2">
        <f t="shared" si="1"/>
        <v>902</v>
      </c>
      <c r="H60" s="37">
        <f t="shared" si="0"/>
        <v>5.0700000000000002E-2</v>
      </c>
      <c r="I60" s="47" t="s">
        <v>918</v>
      </c>
      <c r="J60" s="77" t="s">
        <v>918</v>
      </c>
      <c r="K60" s="65" t="s">
        <v>918</v>
      </c>
      <c r="L60"/>
      <c r="M60"/>
      <c r="N60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1"/>
      <c r="BE60" s="1"/>
      <c r="BF60" s="1"/>
      <c r="BG60" s="1"/>
      <c r="BH60" s="1"/>
      <c r="BI60" s="1"/>
      <c r="BJ60" s="1"/>
      <c r="BK60" s="1"/>
      <c r="BL60" s="1"/>
      <c r="BM60" s="1"/>
    </row>
    <row r="61" spans="1:65" s="33" customFormat="1" x14ac:dyDescent="0.2">
      <c r="A61" s="66" t="s">
        <v>113</v>
      </c>
      <c r="B61" s="63" t="s">
        <v>114</v>
      </c>
      <c r="C61" s="63" t="s">
        <v>118</v>
      </c>
      <c r="D61" s="63" t="s">
        <v>119</v>
      </c>
      <c r="E61" s="69">
        <v>227162</v>
      </c>
      <c r="F61" s="69">
        <v>305047</v>
      </c>
      <c r="G61" s="2">
        <f t="shared" si="1"/>
        <v>77885</v>
      </c>
      <c r="H61" s="37">
        <f t="shared" si="0"/>
        <v>0.34289999999999998</v>
      </c>
      <c r="I61" s="47" t="s">
        <v>869</v>
      </c>
      <c r="J61" s="77" t="s">
        <v>869</v>
      </c>
      <c r="K61" s="65" t="s">
        <v>869</v>
      </c>
      <c r="L61"/>
      <c r="M61"/>
      <c r="N61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1"/>
      <c r="BE61" s="1"/>
      <c r="BF61" s="1"/>
      <c r="BG61" s="1"/>
      <c r="BH61" s="1"/>
      <c r="BI61" s="1"/>
      <c r="BJ61" s="1"/>
      <c r="BK61" s="1"/>
      <c r="BL61" s="1"/>
      <c r="BM61" s="1"/>
    </row>
    <row r="62" spans="1:65" s="33" customFormat="1" x14ac:dyDescent="0.2">
      <c r="A62" s="66" t="s">
        <v>113</v>
      </c>
      <c r="B62" s="63" t="s">
        <v>114</v>
      </c>
      <c r="C62" s="63" t="s">
        <v>120</v>
      </c>
      <c r="D62" s="63" t="s">
        <v>121</v>
      </c>
      <c r="E62" s="69">
        <v>18715</v>
      </c>
      <c r="F62" s="69">
        <v>19605</v>
      </c>
      <c r="G62" s="2">
        <f t="shared" si="1"/>
        <v>890</v>
      </c>
      <c r="H62" s="37">
        <f t="shared" si="0"/>
        <v>4.7600000000000003E-2</v>
      </c>
      <c r="I62" s="47" t="s">
        <v>918</v>
      </c>
      <c r="J62" s="77" t="s">
        <v>918</v>
      </c>
      <c r="K62" s="65" t="s">
        <v>918</v>
      </c>
      <c r="L62"/>
      <c r="M62"/>
      <c r="N62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1"/>
      <c r="BE62" s="1"/>
      <c r="BF62" s="1"/>
      <c r="BG62" s="1"/>
      <c r="BH62" s="1"/>
      <c r="BI62" s="1"/>
      <c r="BJ62" s="1"/>
      <c r="BK62" s="1"/>
      <c r="BL62" s="1"/>
      <c r="BM62" s="1"/>
    </row>
    <row r="63" spans="1:65" s="33" customFormat="1" x14ac:dyDescent="0.2">
      <c r="A63" s="66" t="s">
        <v>113</v>
      </c>
      <c r="B63" s="63" t="s">
        <v>114</v>
      </c>
      <c r="C63" s="63" t="s">
        <v>47</v>
      </c>
      <c r="D63" s="63" t="s">
        <v>122</v>
      </c>
      <c r="E63" s="69">
        <v>9139321</v>
      </c>
      <c r="F63" s="69">
        <v>11514996</v>
      </c>
      <c r="G63" s="2">
        <f t="shared" si="1"/>
        <v>2375675</v>
      </c>
      <c r="H63" s="37">
        <f t="shared" si="0"/>
        <v>0.25990000000000002</v>
      </c>
      <c r="I63" s="47" t="s">
        <v>869</v>
      </c>
      <c r="J63" s="77" t="s">
        <v>869</v>
      </c>
      <c r="K63" s="65" t="s">
        <v>918</v>
      </c>
      <c r="L63"/>
      <c r="M63"/>
      <c r="N63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1"/>
      <c r="BE63" s="1"/>
      <c r="BF63" s="1"/>
      <c r="BG63" s="1"/>
      <c r="BH63" s="1"/>
      <c r="BI63" s="1"/>
      <c r="BJ63" s="1"/>
      <c r="BK63" s="1"/>
      <c r="BL63" s="1"/>
      <c r="BM63" s="1"/>
    </row>
    <row r="64" spans="1:65" s="33" customFormat="1" x14ac:dyDescent="0.2">
      <c r="A64" s="66" t="s">
        <v>113</v>
      </c>
      <c r="B64" s="63" t="s">
        <v>114</v>
      </c>
      <c r="C64" s="63" t="s">
        <v>123</v>
      </c>
      <c r="D64" s="63" t="s">
        <v>124</v>
      </c>
      <c r="E64" s="69">
        <v>22902409</v>
      </c>
      <c r="F64" s="69">
        <v>26379031</v>
      </c>
      <c r="G64" s="2">
        <f t="shared" si="1"/>
        <v>3476622</v>
      </c>
      <c r="H64" s="37">
        <f t="shared" si="0"/>
        <v>0.15179999999999999</v>
      </c>
      <c r="I64" s="47" t="s">
        <v>869</v>
      </c>
      <c r="J64" s="77" t="s">
        <v>869</v>
      </c>
      <c r="K64" s="65" t="s">
        <v>918</v>
      </c>
      <c r="L64"/>
      <c r="M64"/>
      <c r="N64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1"/>
      <c r="BE64" s="1"/>
      <c r="BF64" s="1"/>
      <c r="BG64" s="1"/>
      <c r="BH64" s="1"/>
      <c r="BI64" s="1"/>
      <c r="BJ64" s="1"/>
      <c r="BK64" s="1"/>
      <c r="BL64" s="1"/>
      <c r="BM64" s="1"/>
    </row>
    <row r="65" spans="1:65" s="33" customFormat="1" x14ac:dyDescent="0.2">
      <c r="A65" s="66" t="s">
        <v>113</v>
      </c>
      <c r="B65" s="63" t="s">
        <v>114</v>
      </c>
      <c r="C65" s="63" t="s">
        <v>125</v>
      </c>
      <c r="D65" s="63" t="s">
        <v>126</v>
      </c>
      <c r="E65" s="69">
        <v>9563661</v>
      </c>
      <c r="F65" s="69">
        <v>11252268</v>
      </c>
      <c r="G65" s="2">
        <f t="shared" si="1"/>
        <v>1688607</v>
      </c>
      <c r="H65" s="37">
        <f t="shared" si="0"/>
        <v>0.17660000000000001</v>
      </c>
      <c r="I65" s="47" t="s">
        <v>869</v>
      </c>
      <c r="J65" s="77" t="s">
        <v>869</v>
      </c>
      <c r="K65" s="65" t="s">
        <v>918</v>
      </c>
      <c r="L65"/>
      <c r="M65"/>
      <c r="N65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1"/>
      <c r="BE65" s="1"/>
      <c r="BF65" s="1"/>
      <c r="BG65" s="1"/>
      <c r="BH65" s="1"/>
      <c r="BI65" s="1"/>
      <c r="BJ65" s="1"/>
      <c r="BK65" s="1"/>
      <c r="BL65" s="1"/>
      <c r="BM65" s="1"/>
    </row>
    <row r="66" spans="1:65" s="33" customFormat="1" x14ac:dyDescent="0.2">
      <c r="A66" s="66" t="s">
        <v>113</v>
      </c>
      <c r="B66" s="63" t="s">
        <v>114</v>
      </c>
      <c r="C66" s="63" t="s">
        <v>127</v>
      </c>
      <c r="D66" s="63" t="s">
        <v>128</v>
      </c>
      <c r="E66" s="69">
        <v>646696</v>
      </c>
      <c r="F66" s="69">
        <v>683844</v>
      </c>
      <c r="G66" s="2">
        <f t="shared" si="1"/>
        <v>37148</v>
      </c>
      <c r="H66" s="37">
        <f t="shared" si="0"/>
        <v>5.74E-2</v>
      </c>
      <c r="I66" s="47" t="s">
        <v>869</v>
      </c>
      <c r="J66" s="77" t="s">
        <v>869</v>
      </c>
      <c r="K66" s="65" t="s">
        <v>869</v>
      </c>
      <c r="L66"/>
      <c r="M66"/>
      <c r="N66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1"/>
      <c r="BE66" s="1"/>
      <c r="BF66" s="1"/>
      <c r="BG66" s="1"/>
      <c r="BH66" s="1"/>
      <c r="BI66" s="1"/>
      <c r="BJ66" s="1"/>
      <c r="BK66" s="1"/>
      <c r="BL66" s="1"/>
      <c r="BM66" s="1"/>
    </row>
    <row r="67" spans="1:65" s="33" customFormat="1" x14ac:dyDescent="0.2">
      <c r="A67" s="66" t="s">
        <v>113</v>
      </c>
      <c r="B67" s="63" t="s">
        <v>114</v>
      </c>
      <c r="C67" s="63" t="s">
        <v>129</v>
      </c>
      <c r="D67" s="63" t="s">
        <v>130</v>
      </c>
      <c r="E67" s="69">
        <v>25651753</v>
      </c>
      <c r="F67" s="69">
        <v>33698263</v>
      </c>
      <c r="G67" s="2">
        <f t="shared" si="1"/>
        <v>8046510</v>
      </c>
      <c r="H67" s="37">
        <f t="shared" si="0"/>
        <v>0.31369999999999998</v>
      </c>
      <c r="I67" s="47" t="s">
        <v>869</v>
      </c>
      <c r="J67" s="77" t="s">
        <v>869</v>
      </c>
      <c r="K67" s="65" t="s">
        <v>918</v>
      </c>
      <c r="L67"/>
      <c r="M67"/>
      <c r="N67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1"/>
      <c r="BE67" s="1"/>
      <c r="BF67" s="1"/>
      <c r="BG67" s="1"/>
      <c r="BH67" s="1"/>
      <c r="BI67" s="1"/>
      <c r="BJ67" s="1"/>
      <c r="BK67" s="1"/>
      <c r="BL67" s="1"/>
      <c r="BM67" s="1"/>
    </row>
    <row r="68" spans="1:65" s="33" customFormat="1" x14ac:dyDescent="0.2">
      <c r="A68" s="66" t="s">
        <v>113</v>
      </c>
      <c r="B68" s="63" t="s">
        <v>114</v>
      </c>
      <c r="C68" s="63" t="s">
        <v>131</v>
      </c>
      <c r="D68" s="63" t="s">
        <v>132</v>
      </c>
      <c r="E68" s="69">
        <v>15601</v>
      </c>
      <c r="F68" s="69">
        <v>16263</v>
      </c>
      <c r="G68" s="2">
        <f t="shared" si="1"/>
        <v>662</v>
      </c>
      <c r="H68" s="37">
        <f t="shared" si="0"/>
        <v>4.24E-2</v>
      </c>
      <c r="I68" s="47" t="s">
        <v>918</v>
      </c>
      <c r="J68" s="77" t="s">
        <v>918</v>
      </c>
      <c r="K68" s="65" t="s">
        <v>918</v>
      </c>
      <c r="L68"/>
      <c r="M68"/>
      <c r="N6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1"/>
      <c r="BE68" s="1"/>
      <c r="BF68" s="1"/>
      <c r="BG68" s="1"/>
      <c r="BH68" s="1"/>
      <c r="BI68" s="1"/>
      <c r="BJ68" s="1"/>
      <c r="BK68" s="1"/>
      <c r="BL68" s="1"/>
      <c r="BM68" s="1"/>
    </row>
    <row r="69" spans="1:65" s="33" customFormat="1" x14ac:dyDescent="0.2">
      <c r="A69" s="66" t="s">
        <v>133</v>
      </c>
      <c r="B69" s="63" t="s">
        <v>134</v>
      </c>
      <c r="C69" s="63" t="s">
        <v>135</v>
      </c>
      <c r="D69" s="63" t="s">
        <v>136</v>
      </c>
      <c r="E69" s="69">
        <v>1145350</v>
      </c>
      <c r="F69" s="69">
        <v>1307022</v>
      </c>
      <c r="G69" s="2">
        <f t="shared" si="1"/>
        <v>161672</v>
      </c>
      <c r="H69" s="37">
        <f t="shared" si="0"/>
        <v>0.14119999999999999</v>
      </c>
      <c r="I69" s="47" t="s">
        <v>869</v>
      </c>
      <c r="J69" s="77" t="s">
        <v>869</v>
      </c>
      <c r="K69" s="65" t="s">
        <v>869</v>
      </c>
      <c r="L69"/>
      <c r="M69"/>
      <c r="N69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1"/>
      <c r="BE69" s="1"/>
      <c r="BF69" s="1"/>
      <c r="BG69" s="1"/>
      <c r="BH69" s="1"/>
      <c r="BI69" s="1"/>
      <c r="BJ69" s="1"/>
      <c r="BK69" s="1"/>
      <c r="BL69" s="1"/>
      <c r="BM69" s="1"/>
    </row>
    <row r="70" spans="1:65" s="33" customFormat="1" x14ac:dyDescent="0.2">
      <c r="A70" s="66" t="s">
        <v>133</v>
      </c>
      <c r="B70" s="63" t="s">
        <v>134</v>
      </c>
      <c r="C70" s="63" t="s">
        <v>41</v>
      </c>
      <c r="D70" s="63" t="s">
        <v>137</v>
      </c>
      <c r="E70" s="69">
        <v>7213360</v>
      </c>
      <c r="F70" s="69">
        <v>8103153</v>
      </c>
      <c r="G70" s="2">
        <f t="shared" si="1"/>
        <v>889793</v>
      </c>
      <c r="H70" s="37">
        <f t="shared" si="0"/>
        <v>0.1234</v>
      </c>
      <c r="I70" s="47" t="s">
        <v>869</v>
      </c>
      <c r="J70" s="77" t="s">
        <v>869</v>
      </c>
      <c r="K70" s="65" t="s">
        <v>869</v>
      </c>
      <c r="L70"/>
      <c r="M70"/>
      <c r="N70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1"/>
      <c r="BE70" s="1"/>
      <c r="BF70" s="1"/>
      <c r="BG70" s="1"/>
      <c r="BH70" s="1"/>
      <c r="BI70" s="1"/>
      <c r="BJ70" s="1"/>
      <c r="BK70" s="1"/>
      <c r="BL70" s="1"/>
      <c r="BM70" s="1"/>
    </row>
    <row r="71" spans="1:65" s="33" customFormat="1" x14ac:dyDescent="0.2">
      <c r="A71" s="66" t="s">
        <v>133</v>
      </c>
      <c r="B71" s="63" t="s">
        <v>134</v>
      </c>
      <c r="C71" s="63" t="s">
        <v>138</v>
      </c>
      <c r="D71" s="63" t="s">
        <v>139</v>
      </c>
      <c r="E71" s="69">
        <v>33707</v>
      </c>
      <c r="F71" s="69">
        <v>102681</v>
      </c>
      <c r="G71" s="2">
        <f t="shared" si="1"/>
        <v>68974</v>
      </c>
      <c r="H71" s="37">
        <f t="shared" si="0"/>
        <v>2.0463</v>
      </c>
      <c r="I71" s="47" t="s">
        <v>918</v>
      </c>
      <c r="J71" s="77" t="s">
        <v>869</v>
      </c>
      <c r="K71" s="65" t="s">
        <v>918</v>
      </c>
      <c r="L71"/>
      <c r="M71"/>
      <c r="N71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1"/>
      <c r="BE71" s="1"/>
      <c r="BF71" s="1"/>
      <c r="BG71" s="1"/>
      <c r="BH71" s="1"/>
      <c r="BI71" s="1"/>
      <c r="BJ71" s="1"/>
      <c r="BK71" s="1"/>
      <c r="BL71" s="1"/>
      <c r="BM71" s="1"/>
    </row>
    <row r="72" spans="1:65" s="33" customFormat="1" x14ac:dyDescent="0.2">
      <c r="A72" s="66" t="s">
        <v>133</v>
      </c>
      <c r="B72" s="63" t="s">
        <v>134</v>
      </c>
      <c r="C72" s="63" t="s">
        <v>123</v>
      </c>
      <c r="D72" s="63" t="s">
        <v>140</v>
      </c>
      <c r="E72" s="69">
        <v>3462543</v>
      </c>
      <c r="F72" s="69">
        <v>4273838</v>
      </c>
      <c r="G72" s="2">
        <f t="shared" si="1"/>
        <v>811295</v>
      </c>
      <c r="H72" s="37">
        <f t="shared" si="0"/>
        <v>0.23430000000000001</v>
      </c>
      <c r="I72" s="47" t="s">
        <v>869</v>
      </c>
      <c r="J72" s="77" t="s">
        <v>869</v>
      </c>
      <c r="K72" s="65" t="s">
        <v>918</v>
      </c>
      <c r="L72"/>
      <c r="M72"/>
      <c r="N72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1"/>
      <c r="BE72" s="1"/>
      <c r="BF72" s="1"/>
      <c r="BG72" s="1"/>
      <c r="BH72" s="1"/>
      <c r="BI72" s="1"/>
      <c r="BJ72" s="1"/>
      <c r="BK72" s="1"/>
      <c r="BL72" s="1"/>
      <c r="BM72" s="1"/>
    </row>
    <row r="73" spans="1:65" s="33" customFormat="1" x14ac:dyDescent="0.2">
      <c r="A73" s="66" t="s">
        <v>133</v>
      </c>
      <c r="B73" s="63" t="s">
        <v>134</v>
      </c>
      <c r="C73" s="63" t="s">
        <v>141</v>
      </c>
      <c r="D73" s="63" t="s">
        <v>142</v>
      </c>
      <c r="E73" s="69">
        <v>4089448</v>
      </c>
      <c r="F73" s="69">
        <v>4886718</v>
      </c>
      <c r="G73" s="2">
        <f t="shared" si="1"/>
        <v>797270</v>
      </c>
      <c r="H73" s="37">
        <f t="shared" si="0"/>
        <v>0.19500000000000001</v>
      </c>
      <c r="I73" s="47" t="s">
        <v>869</v>
      </c>
      <c r="J73" s="77" t="s">
        <v>869</v>
      </c>
      <c r="K73" s="65" t="s">
        <v>869</v>
      </c>
      <c r="L73"/>
      <c r="M73"/>
      <c r="N73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1"/>
      <c r="BE73" s="1"/>
      <c r="BF73" s="1"/>
      <c r="BG73" s="1"/>
      <c r="BH73" s="1"/>
      <c r="BI73" s="1"/>
      <c r="BJ73" s="1"/>
      <c r="BK73" s="1"/>
      <c r="BL73" s="1"/>
      <c r="BM73" s="1"/>
    </row>
    <row r="74" spans="1:65" s="33" customFormat="1" x14ac:dyDescent="0.2">
      <c r="A74" s="66" t="s">
        <v>133</v>
      </c>
      <c r="B74" s="63" t="s">
        <v>134</v>
      </c>
      <c r="C74" s="63" t="s">
        <v>143</v>
      </c>
      <c r="D74" s="63" t="s">
        <v>144</v>
      </c>
      <c r="E74" s="69">
        <v>1233124</v>
      </c>
      <c r="F74" s="69">
        <v>1407213</v>
      </c>
      <c r="G74" s="2">
        <f t="shared" ref="G74:G137" si="2">SUM(F74-E74)</f>
        <v>174089</v>
      </c>
      <c r="H74" s="37">
        <f t="shared" ref="H74:H137" si="3">ROUND(G74/E74,4)</f>
        <v>0.14119999999999999</v>
      </c>
      <c r="I74" s="47" t="s">
        <v>869</v>
      </c>
      <c r="J74" s="77" t="s">
        <v>869</v>
      </c>
      <c r="K74" s="65" t="s">
        <v>869</v>
      </c>
      <c r="L74"/>
      <c r="M74"/>
      <c r="N74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1"/>
      <c r="BE74" s="1"/>
      <c r="BF74" s="1"/>
      <c r="BG74" s="1"/>
      <c r="BH74" s="1"/>
      <c r="BI74" s="1"/>
      <c r="BJ74" s="1"/>
      <c r="BK74" s="1"/>
      <c r="BL74" s="1"/>
      <c r="BM74" s="1"/>
    </row>
    <row r="75" spans="1:65" s="33" customFormat="1" x14ac:dyDescent="0.2">
      <c r="A75" s="66" t="s">
        <v>133</v>
      </c>
      <c r="B75" s="63" t="s">
        <v>134</v>
      </c>
      <c r="C75" s="63" t="s">
        <v>145</v>
      </c>
      <c r="D75" s="63" t="s">
        <v>146</v>
      </c>
      <c r="E75" s="69">
        <v>1440109</v>
      </c>
      <c r="F75" s="69">
        <v>1708570</v>
      </c>
      <c r="G75" s="2">
        <f t="shared" si="2"/>
        <v>268461</v>
      </c>
      <c r="H75" s="37">
        <f t="shared" si="3"/>
        <v>0.18640000000000001</v>
      </c>
      <c r="I75" s="47" t="s">
        <v>869</v>
      </c>
      <c r="J75" s="77" t="s">
        <v>869</v>
      </c>
      <c r="K75" s="65" t="s">
        <v>869</v>
      </c>
      <c r="L75"/>
      <c r="M75"/>
      <c r="N75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1"/>
      <c r="BE75" s="1"/>
      <c r="BF75" s="1"/>
      <c r="BG75" s="1"/>
      <c r="BH75" s="1"/>
      <c r="BI75" s="1"/>
      <c r="BJ75" s="1"/>
      <c r="BK75" s="1"/>
      <c r="BL75" s="1"/>
      <c r="BM75" s="1"/>
    </row>
    <row r="76" spans="1:65" s="33" customFormat="1" x14ac:dyDescent="0.2">
      <c r="A76" s="66" t="s">
        <v>133</v>
      </c>
      <c r="B76" s="63" t="s">
        <v>134</v>
      </c>
      <c r="C76" s="63" t="s">
        <v>147</v>
      </c>
      <c r="D76" s="63" t="s">
        <v>148</v>
      </c>
      <c r="E76" s="69">
        <v>229327</v>
      </c>
      <c r="F76" s="69">
        <v>460460</v>
      </c>
      <c r="G76" s="2">
        <f t="shared" si="2"/>
        <v>231133</v>
      </c>
      <c r="H76" s="37">
        <f t="shared" si="3"/>
        <v>1.0079</v>
      </c>
      <c r="I76" s="47" t="s">
        <v>869</v>
      </c>
      <c r="J76" s="77" t="s">
        <v>869</v>
      </c>
      <c r="K76" s="65" t="s">
        <v>869</v>
      </c>
      <c r="L76"/>
      <c r="M76"/>
      <c r="N76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1"/>
      <c r="BE76" s="1"/>
      <c r="BF76" s="1"/>
      <c r="BG76" s="1"/>
      <c r="BH76" s="1"/>
      <c r="BI76" s="1"/>
      <c r="BJ76" s="1"/>
      <c r="BK76" s="1"/>
      <c r="BL76" s="1"/>
      <c r="BM76" s="1"/>
    </row>
    <row r="77" spans="1:65" s="33" customFormat="1" x14ac:dyDescent="0.2">
      <c r="A77" s="66" t="s">
        <v>133</v>
      </c>
      <c r="B77" s="63" t="s">
        <v>134</v>
      </c>
      <c r="C77" s="63" t="s">
        <v>149</v>
      </c>
      <c r="D77" s="63" t="s">
        <v>150</v>
      </c>
      <c r="E77" s="69">
        <v>3896864</v>
      </c>
      <c r="F77" s="69">
        <v>4503353</v>
      </c>
      <c r="G77" s="2">
        <f t="shared" si="2"/>
        <v>606489</v>
      </c>
      <c r="H77" s="37">
        <f t="shared" si="3"/>
        <v>0.15559999999999999</v>
      </c>
      <c r="I77" s="47" t="s">
        <v>869</v>
      </c>
      <c r="J77" s="77" t="s">
        <v>869</v>
      </c>
      <c r="K77" s="65" t="s">
        <v>869</v>
      </c>
      <c r="L77"/>
      <c r="M77"/>
      <c r="N77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1"/>
      <c r="BE77" s="1"/>
      <c r="BF77" s="1"/>
      <c r="BG77" s="1"/>
      <c r="BH77" s="1"/>
      <c r="BI77" s="1"/>
      <c r="BJ77" s="1"/>
      <c r="BK77" s="1"/>
      <c r="BL77" s="1"/>
      <c r="BM77" s="1"/>
    </row>
    <row r="78" spans="1:65" s="33" customFormat="1" x14ac:dyDescent="0.2">
      <c r="A78" s="66" t="s">
        <v>151</v>
      </c>
      <c r="B78" s="63" t="s">
        <v>152</v>
      </c>
      <c r="C78" s="63" t="s">
        <v>153</v>
      </c>
      <c r="D78" s="63" t="s">
        <v>154</v>
      </c>
      <c r="E78" s="69">
        <v>546993</v>
      </c>
      <c r="F78" s="69">
        <v>637242</v>
      </c>
      <c r="G78" s="2">
        <f t="shared" si="2"/>
        <v>90249</v>
      </c>
      <c r="H78" s="37">
        <f t="shared" si="3"/>
        <v>0.16500000000000001</v>
      </c>
      <c r="I78" s="47" t="s">
        <v>869</v>
      </c>
      <c r="J78" s="77" t="s">
        <v>869</v>
      </c>
      <c r="K78" s="65" t="s">
        <v>869</v>
      </c>
      <c r="L78"/>
      <c r="M78"/>
      <c r="N7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1"/>
      <c r="BE78" s="1"/>
      <c r="BF78" s="1"/>
      <c r="BG78" s="1"/>
      <c r="BH78" s="1"/>
      <c r="BI78" s="1"/>
      <c r="BJ78" s="1"/>
      <c r="BK78" s="1"/>
      <c r="BL78" s="1"/>
      <c r="BM78" s="1"/>
    </row>
    <row r="79" spans="1:65" s="33" customFormat="1" x14ac:dyDescent="0.2">
      <c r="A79" s="66" t="s">
        <v>151</v>
      </c>
      <c r="B79" s="63" t="s">
        <v>152</v>
      </c>
      <c r="C79" s="63" t="s">
        <v>155</v>
      </c>
      <c r="D79" s="63" t="s">
        <v>156</v>
      </c>
      <c r="E79" s="69">
        <v>794487</v>
      </c>
      <c r="F79" s="69">
        <v>843102</v>
      </c>
      <c r="G79" s="2">
        <f t="shared" si="2"/>
        <v>48615</v>
      </c>
      <c r="H79" s="37">
        <f t="shared" si="3"/>
        <v>6.1199999999999997E-2</v>
      </c>
      <c r="I79" s="47" t="s">
        <v>869</v>
      </c>
      <c r="J79" s="77" t="s">
        <v>869</v>
      </c>
      <c r="K79" s="65" t="s">
        <v>869</v>
      </c>
      <c r="L79"/>
      <c r="M79"/>
      <c r="N79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1"/>
      <c r="BE79" s="1"/>
      <c r="BF79" s="1"/>
      <c r="BG79" s="1"/>
      <c r="BH79" s="1"/>
      <c r="BI79" s="1"/>
      <c r="BJ79" s="1"/>
      <c r="BK79" s="1"/>
      <c r="BL79" s="1"/>
      <c r="BM79" s="1"/>
    </row>
    <row r="80" spans="1:65" s="33" customFormat="1" x14ac:dyDescent="0.2">
      <c r="A80" s="66" t="s">
        <v>151</v>
      </c>
      <c r="B80" s="63" t="s">
        <v>152</v>
      </c>
      <c r="C80" s="63" t="s">
        <v>34</v>
      </c>
      <c r="D80" s="63" t="s">
        <v>157</v>
      </c>
      <c r="E80" s="69">
        <v>2163049</v>
      </c>
      <c r="F80" s="69">
        <v>2496470</v>
      </c>
      <c r="G80" s="2">
        <f t="shared" si="2"/>
        <v>333421</v>
      </c>
      <c r="H80" s="37">
        <f t="shared" si="3"/>
        <v>0.15409999999999999</v>
      </c>
      <c r="I80" s="47" t="s">
        <v>869</v>
      </c>
      <c r="J80" s="77" t="s">
        <v>869</v>
      </c>
      <c r="K80" s="65" t="s">
        <v>869</v>
      </c>
      <c r="L80"/>
      <c r="M80"/>
      <c r="N80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1"/>
      <c r="BE80" s="1"/>
      <c r="BF80" s="1"/>
      <c r="BG80" s="1"/>
      <c r="BH80" s="1"/>
      <c r="BI80" s="1"/>
      <c r="BJ80" s="1"/>
      <c r="BK80" s="1"/>
      <c r="BL80" s="1"/>
      <c r="BM80" s="1"/>
    </row>
    <row r="81" spans="1:65" s="33" customFormat="1" x14ac:dyDescent="0.2">
      <c r="A81" s="66" t="s">
        <v>151</v>
      </c>
      <c r="B81" s="63" t="s">
        <v>152</v>
      </c>
      <c r="C81" s="63" t="s">
        <v>158</v>
      </c>
      <c r="D81" s="63" t="s">
        <v>159</v>
      </c>
      <c r="E81" s="69">
        <v>800757</v>
      </c>
      <c r="F81" s="69">
        <v>978022</v>
      </c>
      <c r="G81" s="2">
        <f t="shared" si="2"/>
        <v>177265</v>
      </c>
      <c r="H81" s="37">
        <f t="shared" si="3"/>
        <v>0.22140000000000001</v>
      </c>
      <c r="I81" s="47" t="s">
        <v>869</v>
      </c>
      <c r="J81" s="77" t="s">
        <v>869</v>
      </c>
      <c r="K81" s="65" t="s">
        <v>918</v>
      </c>
      <c r="L81"/>
      <c r="M81"/>
      <c r="N81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1"/>
      <c r="BE81" s="1"/>
      <c r="BF81" s="1"/>
      <c r="BG81" s="1"/>
      <c r="BH81" s="1"/>
      <c r="BI81" s="1"/>
      <c r="BJ81" s="1"/>
      <c r="BK81" s="1"/>
      <c r="BL81" s="1"/>
      <c r="BM81" s="1"/>
    </row>
    <row r="82" spans="1:65" s="33" customFormat="1" x14ac:dyDescent="0.2">
      <c r="A82" s="66" t="s">
        <v>151</v>
      </c>
      <c r="B82" s="63" t="s">
        <v>152</v>
      </c>
      <c r="C82" s="63" t="s">
        <v>116</v>
      </c>
      <c r="D82" s="63" t="s">
        <v>160</v>
      </c>
      <c r="E82" s="69">
        <v>1130408</v>
      </c>
      <c r="F82" s="69">
        <v>1277499</v>
      </c>
      <c r="G82" s="2">
        <f t="shared" si="2"/>
        <v>147091</v>
      </c>
      <c r="H82" s="37">
        <f t="shared" si="3"/>
        <v>0.13009999999999999</v>
      </c>
      <c r="I82" s="47" t="s">
        <v>869</v>
      </c>
      <c r="J82" s="77" t="s">
        <v>869</v>
      </c>
      <c r="K82" s="65" t="s">
        <v>869</v>
      </c>
      <c r="L82"/>
      <c r="M82"/>
      <c r="N82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1"/>
      <c r="BE82" s="1"/>
      <c r="BF82" s="1"/>
      <c r="BG82" s="1"/>
      <c r="BH82" s="1"/>
      <c r="BI82" s="1"/>
      <c r="BJ82" s="1"/>
      <c r="BK82" s="1"/>
      <c r="BL82" s="1"/>
      <c r="BM82" s="1"/>
    </row>
    <row r="83" spans="1:65" s="33" customFormat="1" x14ac:dyDescent="0.2">
      <c r="A83" s="66" t="s">
        <v>151</v>
      </c>
      <c r="B83" s="63" t="s">
        <v>152</v>
      </c>
      <c r="C83" s="63" t="s">
        <v>161</v>
      </c>
      <c r="D83" s="63" t="s">
        <v>162</v>
      </c>
      <c r="E83" s="69">
        <v>2632906</v>
      </c>
      <c r="F83" s="69">
        <v>2979875</v>
      </c>
      <c r="G83" s="2">
        <f t="shared" si="2"/>
        <v>346969</v>
      </c>
      <c r="H83" s="37">
        <f t="shared" si="3"/>
        <v>0.1318</v>
      </c>
      <c r="I83" s="47" t="s">
        <v>869</v>
      </c>
      <c r="J83" s="77" t="s">
        <v>869</v>
      </c>
      <c r="K83" s="65" t="s">
        <v>918</v>
      </c>
      <c r="L83"/>
      <c r="M83"/>
      <c r="N83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1"/>
      <c r="BE83" s="1"/>
      <c r="BF83" s="1"/>
      <c r="BG83" s="1"/>
      <c r="BH83" s="1"/>
      <c r="BI83" s="1"/>
      <c r="BJ83" s="1"/>
      <c r="BK83" s="1"/>
      <c r="BL83" s="1"/>
      <c r="BM83" s="1"/>
    </row>
    <row r="84" spans="1:65" s="33" customFormat="1" x14ac:dyDescent="0.2">
      <c r="A84" s="66" t="s">
        <v>151</v>
      </c>
      <c r="B84" s="63" t="s">
        <v>152</v>
      </c>
      <c r="C84" s="63" t="s">
        <v>163</v>
      </c>
      <c r="D84" s="63" t="s">
        <v>164</v>
      </c>
      <c r="E84" s="69">
        <v>2109839</v>
      </c>
      <c r="F84" s="69">
        <v>2428554</v>
      </c>
      <c r="G84" s="2">
        <f t="shared" si="2"/>
        <v>318715</v>
      </c>
      <c r="H84" s="37">
        <f t="shared" si="3"/>
        <v>0.15110000000000001</v>
      </c>
      <c r="I84" s="47" t="s">
        <v>869</v>
      </c>
      <c r="J84" s="77" t="s">
        <v>869</v>
      </c>
      <c r="K84" s="65" t="s">
        <v>869</v>
      </c>
      <c r="L84"/>
      <c r="M84"/>
      <c r="N84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1"/>
      <c r="BE84" s="1"/>
      <c r="BF84" s="1"/>
      <c r="BG84" s="1"/>
      <c r="BH84" s="1"/>
      <c r="BI84" s="1"/>
      <c r="BJ84" s="1"/>
      <c r="BK84" s="1"/>
      <c r="BL84" s="1"/>
      <c r="BM84" s="1"/>
    </row>
    <row r="85" spans="1:65" s="33" customFormat="1" x14ac:dyDescent="0.2">
      <c r="A85" s="66" t="s">
        <v>151</v>
      </c>
      <c r="B85" s="63" t="s">
        <v>152</v>
      </c>
      <c r="C85" s="63" t="s">
        <v>165</v>
      </c>
      <c r="D85" s="63" t="s">
        <v>166</v>
      </c>
      <c r="E85" s="69">
        <v>1479844</v>
      </c>
      <c r="F85" s="69">
        <v>1611438</v>
      </c>
      <c r="G85" s="2">
        <f t="shared" si="2"/>
        <v>131594</v>
      </c>
      <c r="H85" s="37">
        <f t="shared" si="3"/>
        <v>8.8900000000000007E-2</v>
      </c>
      <c r="I85" s="47" t="s">
        <v>869</v>
      </c>
      <c r="J85" s="77" t="s">
        <v>869</v>
      </c>
      <c r="K85" s="65" t="s">
        <v>869</v>
      </c>
      <c r="L85"/>
      <c r="M85"/>
      <c r="N85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1"/>
      <c r="BE85" s="1"/>
      <c r="BF85" s="1"/>
      <c r="BG85" s="1"/>
      <c r="BH85" s="1"/>
      <c r="BI85" s="1"/>
      <c r="BJ85" s="1"/>
      <c r="BK85" s="1"/>
      <c r="BL85" s="1"/>
      <c r="BM85" s="1"/>
    </row>
    <row r="86" spans="1:65" s="33" customFormat="1" x14ac:dyDescent="0.2">
      <c r="A86" s="66" t="s">
        <v>151</v>
      </c>
      <c r="B86" s="63" t="s">
        <v>152</v>
      </c>
      <c r="C86" s="63" t="s">
        <v>59</v>
      </c>
      <c r="D86" s="63" t="s">
        <v>167</v>
      </c>
      <c r="E86" s="69">
        <v>2153043</v>
      </c>
      <c r="F86" s="69">
        <v>2575069</v>
      </c>
      <c r="G86" s="2">
        <f t="shared" si="2"/>
        <v>422026</v>
      </c>
      <c r="H86" s="37">
        <f t="shared" si="3"/>
        <v>0.19600000000000001</v>
      </c>
      <c r="I86" s="47" t="s">
        <v>869</v>
      </c>
      <c r="J86" s="77" t="s">
        <v>869</v>
      </c>
      <c r="K86" s="65" t="s">
        <v>869</v>
      </c>
      <c r="L86"/>
      <c r="M86"/>
      <c r="N86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1"/>
      <c r="BE86" s="1"/>
      <c r="BF86" s="1"/>
      <c r="BG86" s="1"/>
      <c r="BH86" s="1"/>
      <c r="BI86" s="1"/>
      <c r="BJ86" s="1"/>
      <c r="BK86" s="1"/>
      <c r="BL86" s="1"/>
      <c r="BM86" s="1"/>
    </row>
    <row r="87" spans="1:65" s="33" customFormat="1" x14ac:dyDescent="0.2">
      <c r="A87" s="66" t="s">
        <v>151</v>
      </c>
      <c r="B87" s="63" t="s">
        <v>152</v>
      </c>
      <c r="C87" s="63" t="s">
        <v>168</v>
      </c>
      <c r="D87" s="63" t="s">
        <v>169</v>
      </c>
      <c r="E87" s="69">
        <v>1991482</v>
      </c>
      <c r="F87" s="69">
        <v>2364089</v>
      </c>
      <c r="G87" s="2">
        <f t="shared" si="2"/>
        <v>372607</v>
      </c>
      <c r="H87" s="37">
        <f t="shared" si="3"/>
        <v>0.18709999999999999</v>
      </c>
      <c r="I87" s="47" t="s">
        <v>869</v>
      </c>
      <c r="J87" s="77" t="s">
        <v>869</v>
      </c>
      <c r="K87" s="65" t="s">
        <v>918</v>
      </c>
      <c r="L87"/>
      <c r="M87"/>
      <c r="N87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1"/>
      <c r="BE87" s="1"/>
      <c r="BF87" s="1"/>
      <c r="BG87" s="1"/>
      <c r="BH87" s="1"/>
      <c r="BI87" s="1"/>
      <c r="BJ87" s="1"/>
      <c r="BK87" s="1"/>
      <c r="BL87" s="1"/>
      <c r="BM87" s="1"/>
    </row>
    <row r="88" spans="1:65" s="33" customFormat="1" x14ac:dyDescent="0.2">
      <c r="A88" s="66" t="s">
        <v>151</v>
      </c>
      <c r="B88" s="63" t="s">
        <v>152</v>
      </c>
      <c r="C88" s="63" t="s">
        <v>170</v>
      </c>
      <c r="D88" s="63" t="s">
        <v>171</v>
      </c>
      <c r="E88" s="69">
        <v>12919722</v>
      </c>
      <c r="F88" s="69">
        <v>15402665</v>
      </c>
      <c r="G88" s="2">
        <f t="shared" si="2"/>
        <v>2482943</v>
      </c>
      <c r="H88" s="37">
        <f t="shared" si="3"/>
        <v>0.19220000000000001</v>
      </c>
      <c r="I88" s="47" t="s">
        <v>869</v>
      </c>
      <c r="J88" s="77" t="s">
        <v>869</v>
      </c>
      <c r="K88" s="65" t="s">
        <v>918</v>
      </c>
      <c r="L88"/>
      <c r="M88"/>
      <c r="N8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1"/>
      <c r="BE88" s="1"/>
      <c r="BF88" s="1"/>
      <c r="BG88" s="1"/>
      <c r="BH88" s="1"/>
      <c r="BI88" s="1"/>
      <c r="BJ88" s="1"/>
      <c r="BK88" s="1"/>
      <c r="BL88" s="1"/>
      <c r="BM88" s="1"/>
    </row>
    <row r="89" spans="1:65" s="33" customFormat="1" x14ac:dyDescent="0.2">
      <c r="A89" s="66" t="s">
        <v>151</v>
      </c>
      <c r="B89" s="63" t="s">
        <v>152</v>
      </c>
      <c r="C89" s="63" t="s">
        <v>172</v>
      </c>
      <c r="D89" s="63" t="s">
        <v>173</v>
      </c>
      <c r="E89" s="69">
        <v>218848</v>
      </c>
      <c r="F89" s="69">
        <v>586519</v>
      </c>
      <c r="G89" s="2">
        <f t="shared" si="2"/>
        <v>367671</v>
      </c>
      <c r="H89" s="37">
        <f t="shared" si="3"/>
        <v>1.68</v>
      </c>
      <c r="I89" s="47" t="s">
        <v>869</v>
      </c>
      <c r="J89" s="77" t="s">
        <v>869</v>
      </c>
      <c r="K89" s="65" t="s">
        <v>869</v>
      </c>
      <c r="L89"/>
      <c r="M89"/>
      <c r="N89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1"/>
      <c r="BE89" s="1"/>
      <c r="BF89" s="1"/>
      <c r="BG89" s="1"/>
      <c r="BH89" s="1"/>
      <c r="BI89" s="1"/>
      <c r="BJ89" s="1"/>
      <c r="BK89" s="1"/>
      <c r="BL89" s="1"/>
      <c r="BM89" s="1"/>
    </row>
    <row r="90" spans="1:65" s="33" customFormat="1" x14ac:dyDescent="0.2">
      <c r="A90" s="66" t="s">
        <v>174</v>
      </c>
      <c r="B90" s="63" t="s">
        <v>175</v>
      </c>
      <c r="C90" s="63" t="s">
        <v>34</v>
      </c>
      <c r="D90" s="63" t="s">
        <v>177</v>
      </c>
      <c r="E90" s="69">
        <v>834891</v>
      </c>
      <c r="F90" s="69">
        <v>873346</v>
      </c>
      <c r="G90" s="2">
        <f t="shared" si="2"/>
        <v>38455</v>
      </c>
      <c r="H90" s="37">
        <f t="shared" si="3"/>
        <v>4.6100000000000002E-2</v>
      </c>
      <c r="I90" s="47" t="s">
        <v>869</v>
      </c>
      <c r="J90" s="77" t="s">
        <v>869</v>
      </c>
      <c r="K90" s="65" t="s">
        <v>869</v>
      </c>
      <c r="L90"/>
      <c r="M90"/>
      <c r="N90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1"/>
      <c r="BE90" s="1"/>
      <c r="BF90" s="1"/>
      <c r="BG90" s="1"/>
      <c r="BH90" s="1"/>
      <c r="BI90" s="1"/>
      <c r="BJ90" s="1"/>
      <c r="BK90" s="1"/>
      <c r="BL90" s="1"/>
      <c r="BM90" s="1"/>
    </row>
    <row r="91" spans="1:65" s="33" customFormat="1" x14ac:dyDescent="0.2">
      <c r="A91" s="66" t="s">
        <v>174</v>
      </c>
      <c r="B91" s="63" t="s">
        <v>175</v>
      </c>
      <c r="C91" s="63" t="s">
        <v>26</v>
      </c>
      <c r="D91" s="63" t="s">
        <v>178</v>
      </c>
      <c r="E91" s="69">
        <v>1505238</v>
      </c>
      <c r="F91" s="69">
        <v>1704970</v>
      </c>
      <c r="G91" s="2">
        <f t="shared" si="2"/>
        <v>199732</v>
      </c>
      <c r="H91" s="37">
        <f t="shared" si="3"/>
        <v>0.13270000000000001</v>
      </c>
      <c r="I91" s="47" t="s">
        <v>869</v>
      </c>
      <c r="J91" s="77" t="s">
        <v>869</v>
      </c>
      <c r="K91" s="65" t="s">
        <v>869</v>
      </c>
      <c r="L91"/>
      <c r="M91"/>
      <c r="N91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1"/>
      <c r="BE91" s="1"/>
      <c r="BF91" s="1"/>
      <c r="BG91" s="1"/>
      <c r="BH91" s="1"/>
      <c r="BI91" s="1"/>
      <c r="BJ91" s="1"/>
      <c r="BK91" s="1"/>
      <c r="BL91" s="1"/>
      <c r="BM91" s="1"/>
    </row>
    <row r="92" spans="1:65" s="33" customFormat="1" x14ac:dyDescent="0.2">
      <c r="A92" s="66" t="s">
        <v>174</v>
      </c>
      <c r="B92" s="63" t="s">
        <v>175</v>
      </c>
      <c r="C92" s="63" t="s">
        <v>57</v>
      </c>
      <c r="D92" s="63" t="s">
        <v>179</v>
      </c>
      <c r="E92" s="69">
        <v>1250920</v>
      </c>
      <c r="F92" s="69">
        <v>1479957</v>
      </c>
      <c r="G92" s="2">
        <f t="shared" si="2"/>
        <v>229037</v>
      </c>
      <c r="H92" s="37">
        <f t="shared" si="3"/>
        <v>0.18310000000000001</v>
      </c>
      <c r="I92" s="47" t="s">
        <v>869</v>
      </c>
      <c r="J92" s="77" t="s">
        <v>869</v>
      </c>
      <c r="K92" s="65" t="s">
        <v>869</v>
      </c>
      <c r="L92"/>
      <c r="M92"/>
      <c r="N92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1"/>
      <c r="BE92" s="1"/>
      <c r="BF92" s="1"/>
      <c r="BG92" s="1"/>
      <c r="BH92" s="1"/>
      <c r="BI92" s="1"/>
      <c r="BJ92" s="1"/>
      <c r="BK92" s="1"/>
      <c r="BL92" s="1"/>
      <c r="BM92" s="1"/>
    </row>
    <row r="93" spans="1:65" s="33" customFormat="1" x14ac:dyDescent="0.2">
      <c r="A93" s="66" t="s">
        <v>174</v>
      </c>
      <c r="B93" s="63" t="s">
        <v>175</v>
      </c>
      <c r="C93" s="63" t="s">
        <v>16</v>
      </c>
      <c r="D93" s="63" t="s">
        <v>180</v>
      </c>
      <c r="E93" s="69">
        <v>1562911</v>
      </c>
      <c r="F93" s="69">
        <v>1782012</v>
      </c>
      <c r="G93" s="2">
        <f t="shared" si="2"/>
        <v>219101</v>
      </c>
      <c r="H93" s="37">
        <f t="shared" si="3"/>
        <v>0.14019999999999999</v>
      </c>
      <c r="I93" s="47" t="s">
        <v>869</v>
      </c>
      <c r="J93" s="77" t="s">
        <v>869</v>
      </c>
      <c r="K93" s="65" t="s">
        <v>869</v>
      </c>
      <c r="L93"/>
      <c r="M93"/>
      <c r="N93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1"/>
      <c r="BE93" s="1"/>
      <c r="BF93" s="1"/>
      <c r="BG93" s="1"/>
      <c r="BH93" s="1"/>
      <c r="BI93" s="1"/>
      <c r="BJ93" s="1"/>
      <c r="BK93" s="1"/>
      <c r="BL93" s="1"/>
      <c r="BM93" s="1"/>
    </row>
    <row r="94" spans="1:65" s="33" customFormat="1" x14ac:dyDescent="0.2">
      <c r="A94" s="66" t="s">
        <v>174</v>
      </c>
      <c r="B94" s="63" t="s">
        <v>175</v>
      </c>
      <c r="C94" s="63" t="s">
        <v>181</v>
      </c>
      <c r="D94" s="63" t="s">
        <v>879</v>
      </c>
      <c r="E94" s="69">
        <v>4680578</v>
      </c>
      <c r="F94" s="69">
        <v>5208878</v>
      </c>
      <c r="G94" s="2">
        <f t="shared" si="2"/>
        <v>528300</v>
      </c>
      <c r="H94" s="37">
        <f t="shared" si="3"/>
        <v>0.1129</v>
      </c>
      <c r="I94" s="47" t="s">
        <v>869</v>
      </c>
      <c r="J94" s="77" t="s">
        <v>869</v>
      </c>
      <c r="K94" s="65" t="s">
        <v>869</v>
      </c>
      <c r="L94"/>
      <c r="M94"/>
      <c r="N94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1"/>
      <c r="BE94" s="1"/>
      <c r="BF94" s="1"/>
      <c r="BG94" s="1"/>
      <c r="BH94" s="1"/>
      <c r="BI94" s="1"/>
      <c r="BJ94" s="1"/>
      <c r="BK94" s="1"/>
      <c r="BL94" s="1"/>
      <c r="BM94" s="1"/>
    </row>
    <row r="95" spans="1:65" s="33" customFormat="1" x14ac:dyDescent="0.2">
      <c r="A95" s="66" t="s">
        <v>182</v>
      </c>
      <c r="B95" s="63" t="s">
        <v>183</v>
      </c>
      <c r="C95" s="63" t="s">
        <v>57</v>
      </c>
      <c r="D95" s="63" t="s">
        <v>184</v>
      </c>
      <c r="E95" s="69">
        <v>150700</v>
      </c>
      <c r="F95" s="69">
        <v>338111</v>
      </c>
      <c r="G95" s="2">
        <f t="shared" si="2"/>
        <v>187411</v>
      </c>
      <c r="H95" s="37">
        <f t="shared" si="3"/>
        <v>1.2436</v>
      </c>
      <c r="I95" s="47" t="s">
        <v>918</v>
      </c>
      <c r="J95" s="77" t="s">
        <v>869</v>
      </c>
      <c r="K95" s="65" t="s">
        <v>918</v>
      </c>
      <c r="L95"/>
      <c r="M95"/>
      <c r="N95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1"/>
      <c r="BE95" s="1"/>
      <c r="BF95" s="1"/>
      <c r="BG95" s="1"/>
      <c r="BH95" s="1"/>
      <c r="BI95" s="1"/>
      <c r="BJ95" s="1"/>
      <c r="BK95" s="1"/>
      <c r="BL95" s="1"/>
      <c r="BM95" s="1"/>
    </row>
    <row r="96" spans="1:65" s="33" customFormat="1" x14ac:dyDescent="0.2">
      <c r="A96" s="66" t="s">
        <v>182</v>
      </c>
      <c r="B96" s="63" t="s">
        <v>183</v>
      </c>
      <c r="C96" s="63" t="s">
        <v>185</v>
      </c>
      <c r="D96" s="63" t="s">
        <v>186</v>
      </c>
      <c r="E96" s="69">
        <v>478315</v>
      </c>
      <c r="F96" s="69">
        <v>557709</v>
      </c>
      <c r="G96" s="2">
        <f t="shared" si="2"/>
        <v>79394</v>
      </c>
      <c r="H96" s="37">
        <f t="shared" si="3"/>
        <v>0.16600000000000001</v>
      </c>
      <c r="I96" s="47" t="s">
        <v>869</v>
      </c>
      <c r="J96" s="77" t="s">
        <v>869</v>
      </c>
      <c r="K96" s="65" t="s">
        <v>869</v>
      </c>
      <c r="L96"/>
      <c r="M96"/>
      <c r="N96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1"/>
      <c r="BE96" s="1"/>
      <c r="BF96" s="1"/>
      <c r="BG96" s="1"/>
      <c r="BH96" s="1"/>
      <c r="BI96" s="1"/>
      <c r="BJ96" s="1"/>
      <c r="BK96" s="1"/>
      <c r="BL96" s="1"/>
      <c r="BM96" s="1"/>
    </row>
    <row r="97" spans="1:65" s="33" customFormat="1" x14ac:dyDescent="0.2">
      <c r="A97" s="66" t="s">
        <v>182</v>
      </c>
      <c r="B97" s="63" t="s">
        <v>183</v>
      </c>
      <c r="C97" s="63" t="s">
        <v>18</v>
      </c>
      <c r="D97" s="63" t="s">
        <v>187</v>
      </c>
      <c r="E97" s="69">
        <v>59412</v>
      </c>
      <c r="F97" s="69">
        <v>94128</v>
      </c>
      <c r="G97" s="2">
        <f t="shared" si="2"/>
        <v>34716</v>
      </c>
      <c r="H97" s="37">
        <f t="shared" si="3"/>
        <v>0.58430000000000004</v>
      </c>
      <c r="I97" s="47" t="s">
        <v>869</v>
      </c>
      <c r="J97" s="77" t="s">
        <v>869</v>
      </c>
      <c r="K97" s="65" t="s">
        <v>869</v>
      </c>
      <c r="L97"/>
      <c r="M97"/>
      <c r="N97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1"/>
      <c r="BE97" s="1"/>
      <c r="BF97" s="1"/>
      <c r="BG97" s="1"/>
      <c r="BH97" s="1"/>
      <c r="BI97" s="1"/>
      <c r="BJ97" s="1"/>
      <c r="BK97" s="1"/>
      <c r="BL97" s="1"/>
      <c r="BM97" s="1"/>
    </row>
    <row r="98" spans="1:65" s="33" customFormat="1" x14ac:dyDescent="0.2">
      <c r="A98" s="66" t="s">
        <v>188</v>
      </c>
      <c r="B98" s="63" t="s">
        <v>189</v>
      </c>
      <c r="C98" s="63" t="s">
        <v>190</v>
      </c>
      <c r="D98" s="63" t="s">
        <v>191</v>
      </c>
      <c r="E98" s="69">
        <v>1202272</v>
      </c>
      <c r="F98" s="69">
        <v>1394070</v>
      </c>
      <c r="G98" s="2">
        <f t="shared" si="2"/>
        <v>191798</v>
      </c>
      <c r="H98" s="37">
        <f t="shared" si="3"/>
        <v>0.1595</v>
      </c>
      <c r="I98" s="47" t="s">
        <v>869</v>
      </c>
      <c r="J98" s="77" t="s">
        <v>869</v>
      </c>
      <c r="K98" s="65" t="s">
        <v>869</v>
      </c>
      <c r="L98"/>
      <c r="M98"/>
      <c r="N9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1"/>
      <c r="BE98" s="1"/>
      <c r="BF98" s="1"/>
      <c r="BG98" s="1"/>
      <c r="BH98" s="1"/>
      <c r="BI98" s="1"/>
      <c r="BJ98" s="1"/>
      <c r="BK98" s="1"/>
      <c r="BL98" s="1"/>
      <c r="BM98" s="1"/>
    </row>
    <row r="99" spans="1:65" s="33" customFormat="1" x14ac:dyDescent="0.2">
      <c r="A99" s="66" t="s">
        <v>188</v>
      </c>
      <c r="B99" s="63" t="s">
        <v>189</v>
      </c>
      <c r="C99" s="63" t="s">
        <v>57</v>
      </c>
      <c r="D99" s="63" t="s">
        <v>192</v>
      </c>
      <c r="E99" s="69">
        <v>62163183</v>
      </c>
      <c r="F99" s="69">
        <v>75347660</v>
      </c>
      <c r="G99" s="2">
        <f t="shared" si="2"/>
        <v>13184477</v>
      </c>
      <c r="H99" s="37">
        <f t="shared" si="3"/>
        <v>0.21210000000000001</v>
      </c>
      <c r="I99" s="47" t="s">
        <v>869</v>
      </c>
      <c r="J99" s="77" t="s">
        <v>869</v>
      </c>
      <c r="K99" s="65" t="s">
        <v>918</v>
      </c>
      <c r="L99"/>
      <c r="M99"/>
      <c r="N99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1"/>
      <c r="BE99" s="1"/>
      <c r="BF99" s="1"/>
      <c r="BG99" s="1"/>
      <c r="BH99" s="1"/>
      <c r="BI99" s="1"/>
      <c r="BJ99" s="1"/>
      <c r="BK99" s="1"/>
      <c r="BL99" s="1"/>
      <c r="BM99" s="1"/>
    </row>
    <row r="100" spans="1:65" s="33" customFormat="1" x14ac:dyDescent="0.2">
      <c r="A100" s="66" t="s">
        <v>188</v>
      </c>
      <c r="B100" s="63" t="s">
        <v>189</v>
      </c>
      <c r="C100" s="63" t="s">
        <v>193</v>
      </c>
      <c r="D100" s="63" t="s">
        <v>194</v>
      </c>
      <c r="E100" s="69">
        <v>36125191</v>
      </c>
      <c r="F100" s="69">
        <v>45464198</v>
      </c>
      <c r="G100" s="2">
        <f t="shared" si="2"/>
        <v>9339007</v>
      </c>
      <c r="H100" s="37">
        <f t="shared" si="3"/>
        <v>0.25850000000000001</v>
      </c>
      <c r="I100" s="47" t="s">
        <v>869</v>
      </c>
      <c r="J100" s="77" t="s">
        <v>869</v>
      </c>
      <c r="K100" s="65" t="s">
        <v>918</v>
      </c>
      <c r="L100"/>
      <c r="M100"/>
      <c r="N100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1"/>
      <c r="BE100" s="1"/>
      <c r="BF100" s="1"/>
      <c r="BG100" s="1"/>
      <c r="BH100" s="1"/>
      <c r="BI100" s="1"/>
      <c r="BJ100" s="1"/>
      <c r="BK100" s="1"/>
      <c r="BL100" s="1"/>
      <c r="BM100" s="1"/>
    </row>
    <row r="101" spans="1:65" s="33" customFormat="1" x14ac:dyDescent="0.2">
      <c r="A101" s="66" t="s">
        <v>188</v>
      </c>
      <c r="B101" s="63" t="s">
        <v>189</v>
      </c>
      <c r="C101" s="63" t="s">
        <v>84</v>
      </c>
      <c r="D101" s="63" t="s">
        <v>195</v>
      </c>
      <c r="E101" s="69">
        <v>9087370</v>
      </c>
      <c r="F101" s="69">
        <v>10648381</v>
      </c>
      <c r="G101" s="2">
        <f t="shared" si="2"/>
        <v>1561011</v>
      </c>
      <c r="H101" s="37">
        <f t="shared" si="3"/>
        <v>0.17180000000000001</v>
      </c>
      <c r="I101" s="47" t="s">
        <v>869</v>
      </c>
      <c r="J101" s="77" t="s">
        <v>869</v>
      </c>
      <c r="K101" s="65" t="s">
        <v>869</v>
      </c>
      <c r="L101"/>
      <c r="M101"/>
      <c r="N101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1"/>
      <c r="BE101" s="1"/>
      <c r="BF101" s="1"/>
      <c r="BG101" s="1"/>
      <c r="BH101" s="1"/>
      <c r="BI101" s="1"/>
      <c r="BJ101" s="1"/>
      <c r="BK101" s="1"/>
      <c r="BL101" s="1"/>
      <c r="BM101" s="1"/>
    </row>
    <row r="102" spans="1:65" s="33" customFormat="1" x14ac:dyDescent="0.2">
      <c r="A102" s="66" t="s">
        <v>188</v>
      </c>
      <c r="B102" s="63" t="s">
        <v>189</v>
      </c>
      <c r="C102" s="63" t="s">
        <v>127</v>
      </c>
      <c r="D102" s="63" t="s">
        <v>196</v>
      </c>
      <c r="E102" s="69">
        <v>3636991</v>
      </c>
      <c r="F102" s="69">
        <v>4199836</v>
      </c>
      <c r="G102" s="2">
        <f t="shared" si="2"/>
        <v>562845</v>
      </c>
      <c r="H102" s="37">
        <f t="shared" si="3"/>
        <v>0.15479999999999999</v>
      </c>
      <c r="I102" s="47" t="s">
        <v>869</v>
      </c>
      <c r="J102" s="77" t="s">
        <v>869</v>
      </c>
      <c r="K102" s="65" t="s">
        <v>869</v>
      </c>
      <c r="L102"/>
      <c r="M102"/>
      <c r="N102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1"/>
      <c r="BE102" s="1"/>
      <c r="BF102" s="1"/>
      <c r="BG102" s="1"/>
      <c r="BH102" s="1"/>
      <c r="BI102" s="1"/>
      <c r="BJ102" s="1"/>
      <c r="BK102" s="1"/>
      <c r="BL102" s="1"/>
      <c r="BM102" s="1"/>
    </row>
    <row r="103" spans="1:65" s="33" customFormat="1" x14ac:dyDescent="0.2">
      <c r="A103" s="66" t="s">
        <v>188</v>
      </c>
      <c r="B103" s="63" t="s">
        <v>189</v>
      </c>
      <c r="C103" s="63" t="s">
        <v>197</v>
      </c>
      <c r="D103" s="63" t="s">
        <v>198</v>
      </c>
      <c r="E103" s="69">
        <v>4714363</v>
      </c>
      <c r="F103" s="69">
        <v>5458850</v>
      </c>
      <c r="G103" s="2">
        <f t="shared" si="2"/>
        <v>744487</v>
      </c>
      <c r="H103" s="37">
        <f t="shared" si="3"/>
        <v>0.15790000000000001</v>
      </c>
      <c r="I103" s="47" t="s">
        <v>869</v>
      </c>
      <c r="J103" s="77" t="s">
        <v>869</v>
      </c>
      <c r="K103" s="65" t="s">
        <v>869</v>
      </c>
      <c r="L103"/>
      <c r="M103"/>
      <c r="N103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1"/>
      <c r="BE103" s="1"/>
      <c r="BF103" s="1"/>
      <c r="BG103" s="1"/>
      <c r="BH103" s="1"/>
      <c r="BI103" s="1"/>
      <c r="BJ103" s="1"/>
      <c r="BK103" s="1"/>
      <c r="BL103" s="1"/>
      <c r="BM103" s="1"/>
    </row>
    <row r="104" spans="1:65" s="33" customFormat="1" x14ac:dyDescent="0.2">
      <c r="A104" s="66" t="s">
        <v>199</v>
      </c>
      <c r="B104" s="63" t="s">
        <v>200</v>
      </c>
      <c r="C104" s="63" t="s">
        <v>201</v>
      </c>
      <c r="D104" s="63" t="s">
        <v>202</v>
      </c>
      <c r="E104" s="69">
        <v>1165962</v>
      </c>
      <c r="F104" s="69">
        <v>1277484</v>
      </c>
      <c r="G104" s="2">
        <f t="shared" si="2"/>
        <v>111522</v>
      </c>
      <c r="H104" s="37">
        <f t="shared" si="3"/>
        <v>9.5600000000000004E-2</v>
      </c>
      <c r="I104" s="47" t="s">
        <v>869</v>
      </c>
      <c r="J104" s="77" t="s">
        <v>869</v>
      </c>
      <c r="K104" s="65" t="s">
        <v>869</v>
      </c>
      <c r="L104"/>
      <c r="M104"/>
      <c r="N104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1"/>
      <c r="BE104" s="1"/>
      <c r="BF104" s="1"/>
      <c r="BG104" s="1"/>
      <c r="BH104" s="1"/>
      <c r="BI104" s="1"/>
      <c r="BJ104" s="1"/>
      <c r="BK104" s="1"/>
      <c r="BL104" s="1"/>
      <c r="BM104" s="1"/>
    </row>
    <row r="105" spans="1:65" s="33" customFormat="1" x14ac:dyDescent="0.2">
      <c r="A105" s="66" t="s">
        <v>199</v>
      </c>
      <c r="B105" s="63" t="s">
        <v>200</v>
      </c>
      <c r="C105" s="63" t="s">
        <v>26</v>
      </c>
      <c r="D105" s="63" t="s">
        <v>203</v>
      </c>
      <c r="E105" s="69">
        <v>618705</v>
      </c>
      <c r="F105" s="69">
        <v>975347</v>
      </c>
      <c r="G105" s="2">
        <f t="shared" si="2"/>
        <v>356642</v>
      </c>
      <c r="H105" s="37">
        <f t="shared" si="3"/>
        <v>0.57640000000000002</v>
      </c>
      <c r="I105" s="47" t="s">
        <v>918</v>
      </c>
      <c r="J105" s="77" t="s">
        <v>869</v>
      </c>
      <c r="K105" s="65" t="s">
        <v>869</v>
      </c>
      <c r="L105"/>
      <c r="M105"/>
      <c r="N105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1"/>
      <c r="BE105" s="1"/>
      <c r="BF105" s="1"/>
      <c r="BG105" s="1"/>
      <c r="BH105" s="1"/>
      <c r="BI105" s="1"/>
      <c r="BJ105" s="1"/>
      <c r="BK105" s="1"/>
      <c r="BL105" s="1"/>
      <c r="BM105" s="1"/>
    </row>
    <row r="106" spans="1:65" s="33" customFormat="1" x14ac:dyDescent="0.2">
      <c r="A106" s="66" t="s">
        <v>199</v>
      </c>
      <c r="B106" s="63" t="s">
        <v>200</v>
      </c>
      <c r="C106" s="63" t="s">
        <v>57</v>
      </c>
      <c r="D106" s="63" t="s">
        <v>204</v>
      </c>
      <c r="E106" s="69">
        <v>568766</v>
      </c>
      <c r="F106" s="69">
        <v>643603</v>
      </c>
      <c r="G106" s="2">
        <f t="shared" si="2"/>
        <v>74837</v>
      </c>
      <c r="H106" s="37">
        <f t="shared" si="3"/>
        <v>0.13159999999999999</v>
      </c>
      <c r="I106" s="47" t="s">
        <v>869</v>
      </c>
      <c r="J106" s="77" t="s">
        <v>869</v>
      </c>
      <c r="K106" s="65" t="s">
        <v>869</v>
      </c>
      <c r="L106"/>
      <c r="M106"/>
      <c r="N106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1"/>
      <c r="BE106" s="1"/>
      <c r="BF106" s="1"/>
      <c r="BG106" s="1"/>
      <c r="BH106" s="1"/>
      <c r="BI106" s="1"/>
      <c r="BJ106" s="1"/>
      <c r="BK106" s="1"/>
      <c r="BL106" s="1"/>
      <c r="BM106" s="1"/>
    </row>
    <row r="107" spans="1:65" s="33" customFormat="1" x14ac:dyDescent="0.2">
      <c r="A107" s="66" t="s">
        <v>205</v>
      </c>
      <c r="B107" s="63" t="s">
        <v>206</v>
      </c>
      <c r="C107" s="63" t="s">
        <v>207</v>
      </c>
      <c r="D107" s="63" t="s">
        <v>208</v>
      </c>
      <c r="E107" s="69">
        <v>1199802</v>
      </c>
      <c r="F107" s="69">
        <v>1400088</v>
      </c>
      <c r="G107" s="2">
        <f t="shared" si="2"/>
        <v>200286</v>
      </c>
      <c r="H107" s="37">
        <f t="shared" si="3"/>
        <v>0.16689999999999999</v>
      </c>
      <c r="I107" s="47" t="s">
        <v>869</v>
      </c>
      <c r="J107" s="77" t="s">
        <v>869</v>
      </c>
      <c r="K107" s="65" t="s">
        <v>869</v>
      </c>
      <c r="L107"/>
      <c r="M107"/>
      <c r="N107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1"/>
      <c r="BE107" s="1"/>
      <c r="BF107" s="1"/>
      <c r="BG107" s="1"/>
      <c r="BH107" s="1"/>
      <c r="BI107" s="1"/>
      <c r="BJ107" s="1"/>
      <c r="BK107" s="1"/>
      <c r="BL107" s="1"/>
      <c r="BM107" s="1"/>
    </row>
    <row r="108" spans="1:65" s="33" customFormat="1" x14ac:dyDescent="0.2">
      <c r="A108" s="66" t="s">
        <v>205</v>
      </c>
      <c r="B108" s="63" t="s">
        <v>206</v>
      </c>
      <c r="C108" s="63" t="s">
        <v>209</v>
      </c>
      <c r="D108" s="63" t="s">
        <v>210</v>
      </c>
      <c r="E108" s="69">
        <v>2077667</v>
      </c>
      <c r="F108" s="69">
        <v>2572938</v>
      </c>
      <c r="G108" s="2">
        <f t="shared" si="2"/>
        <v>495271</v>
      </c>
      <c r="H108" s="37">
        <f t="shared" si="3"/>
        <v>0.2384</v>
      </c>
      <c r="I108" s="47" t="s">
        <v>869</v>
      </c>
      <c r="J108" s="77" t="s">
        <v>869</v>
      </c>
      <c r="K108" s="65" t="s">
        <v>918</v>
      </c>
      <c r="L108"/>
      <c r="M108"/>
      <c r="N10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1"/>
      <c r="BE108" s="1"/>
      <c r="BF108" s="1"/>
      <c r="BG108" s="1"/>
      <c r="BH108" s="1"/>
      <c r="BI108" s="1"/>
      <c r="BJ108" s="1"/>
      <c r="BK108" s="1"/>
      <c r="BL108" s="1"/>
      <c r="BM108" s="1"/>
    </row>
    <row r="109" spans="1:65" s="33" customFormat="1" x14ac:dyDescent="0.2">
      <c r="A109" s="66" t="s">
        <v>205</v>
      </c>
      <c r="B109" s="63" t="s">
        <v>206</v>
      </c>
      <c r="C109" s="63" t="s">
        <v>26</v>
      </c>
      <c r="D109" s="63" t="s">
        <v>211</v>
      </c>
      <c r="E109" s="69">
        <v>4238987</v>
      </c>
      <c r="F109" s="69">
        <v>5119250</v>
      </c>
      <c r="G109" s="2">
        <f t="shared" si="2"/>
        <v>880263</v>
      </c>
      <c r="H109" s="37">
        <f t="shared" si="3"/>
        <v>0.2077</v>
      </c>
      <c r="I109" s="47" t="s">
        <v>869</v>
      </c>
      <c r="J109" s="77" t="s">
        <v>869</v>
      </c>
      <c r="K109" s="65" t="s">
        <v>869</v>
      </c>
      <c r="L109"/>
      <c r="M109"/>
      <c r="N109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1"/>
      <c r="BE109" s="1"/>
      <c r="BF109" s="1"/>
      <c r="BG109" s="1"/>
      <c r="BH109" s="1"/>
      <c r="BI109" s="1"/>
      <c r="BJ109" s="1"/>
      <c r="BK109" s="1"/>
      <c r="BL109" s="1"/>
      <c r="BM109" s="1"/>
    </row>
    <row r="110" spans="1:65" s="33" customFormat="1" x14ac:dyDescent="0.2">
      <c r="A110" s="66" t="s">
        <v>205</v>
      </c>
      <c r="B110" s="63" t="s">
        <v>206</v>
      </c>
      <c r="C110" s="63" t="s">
        <v>57</v>
      </c>
      <c r="D110" s="63" t="s">
        <v>212</v>
      </c>
      <c r="E110" s="69">
        <v>781361</v>
      </c>
      <c r="F110" s="69">
        <v>960849</v>
      </c>
      <c r="G110" s="2">
        <f t="shared" si="2"/>
        <v>179488</v>
      </c>
      <c r="H110" s="37">
        <f t="shared" si="3"/>
        <v>0.22969999999999999</v>
      </c>
      <c r="I110" s="47" t="s">
        <v>869</v>
      </c>
      <c r="J110" s="77" t="s">
        <v>869</v>
      </c>
      <c r="K110" s="65" t="s">
        <v>918</v>
      </c>
      <c r="L110"/>
      <c r="M110"/>
      <c r="N110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1"/>
      <c r="BE110" s="1"/>
      <c r="BF110" s="1"/>
      <c r="BG110" s="1"/>
      <c r="BH110" s="1"/>
      <c r="BI110" s="1"/>
      <c r="BJ110" s="1"/>
      <c r="BK110" s="1"/>
      <c r="BL110" s="1"/>
      <c r="BM110" s="1"/>
    </row>
    <row r="111" spans="1:65" s="33" customFormat="1" x14ac:dyDescent="0.2">
      <c r="A111" s="66" t="s">
        <v>205</v>
      </c>
      <c r="B111" s="63" t="s">
        <v>206</v>
      </c>
      <c r="C111" s="63" t="s">
        <v>79</v>
      </c>
      <c r="D111" s="63" t="s">
        <v>213</v>
      </c>
      <c r="E111" s="69">
        <v>1381139</v>
      </c>
      <c r="F111" s="69">
        <v>1484600</v>
      </c>
      <c r="G111" s="2">
        <f t="shared" si="2"/>
        <v>103461</v>
      </c>
      <c r="H111" s="37">
        <f t="shared" si="3"/>
        <v>7.4899999999999994E-2</v>
      </c>
      <c r="I111" s="47" t="s">
        <v>869</v>
      </c>
      <c r="J111" s="77" t="s">
        <v>869</v>
      </c>
      <c r="K111" s="65" t="s">
        <v>869</v>
      </c>
      <c r="L111"/>
      <c r="M111"/>
      <c r="N111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1"/>
      <c r="BE111" s="1"/>
      <c r="BF111" s="1"/>
      <c r="BG111" s="1"/>
      <c r="BH111" s="1"/>
      <c r="BI111" s="1"/>
      <c r="BJ111" s="1"/>
      <c r="BK111" s="1"/>
      <c r="BL111" s="1"/>
      <c r="BM111" s="1"/>
    </row>
    <row r="112" spans="1:65" s="33" customFormat="1" x14ac:dyDescent="0.2">
      <c r="A112" s="66" t="s">
        <v>205</v>
      </c>
      <c r="B112" s="63" t="s">
        <v>206</v>
      </c>
      <c r="C112" s="63" t="s">
        <v>16</v>
      </c>
      <c r="D112" s="63" t="s">
        <v>214</v>
      </c>
      <c r="E112" s="69">
        <v>896855</v>
      </c>
      <c r="F112" s="69">
        <v>1074263</v>
      </c>
      <c r="G112" s="2">
        <f t="shared" si="2"/>
        <v>177408</v>
      </c>
      <c r="H112" s="37">
        <f t="shared" si="3"/>
        <v>0.1978</v>
      </c>
      <c r="I112" s="47" t="s">
        <v>869</v>
      </c>
      <c r="J112" s="77" t="s">
        <v>869</v>
      </c>
      <c r="K112" s="65" t="s">
        <v>869</v>
      </c>
      <c r="L112"/>
      <c r="M112"/>
      <c r="N112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1"/>
      <c r="BE112" s="1"/>
      <c r="BF112" s="1"/>
      <c r="BG112" s="1"/>
      <c r="BH112" s="1"/>
      <c r="BI112" s="1"/>
      <c r="BJ112" s="1"/>
      <c r="BK112" s="1"/>
      <c r="BL112" s="1"/>
      <c r="BM112" s="1"/>
    </row>
    <row r="113" spans="1:65" s="33" customFormat="1" x14ac:dyDescent="0.2">
      <c r="A113" s="66" t="s">
        <v>205</v>
      </c>
      <c r="B113" s="63" t="s">
        <v>206</v>
      </c>
      <c r="C113" s="63" t="s">
        <v>215</v>
      </c>
      <c r="D113" s="63" t="s">
        <v>216</v>
      </c>
      <c r="E113" s="69">
        <v>49505126</v>
      </c>
      <c r="F113" s="69">
        <v>58243028</v>
      </c>
      <c r="G113" s="2">
        <f t="shared" si="2"/>
        <v>8737902</v>
      </c>
      <c r="H113" s="37">
        <f t="shared" si="3"/>
        <v>0.17649999999999999</v>
      </c>
      <c r="I113" s="47" t="s">
        <v>869</v>
      </c>
      <c r="J113" s="77" t="s">
        <v>869</v>
      </c>
      <c r="K113" s="65" t="s">
        <v>869</v>
      </c>
      <c r="L113"/>
      <c r="M113"/>
      <c r="N113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1"/>
      <c r="BE113" s="1"/>
      <c r="BF113" s="1"/>
      <c r="BG113" s="1"/>
      <c r="BH113" s="1"/>
      <c r="BI113" s="1"/>
      <c r="BJ113" s="1"/>
      <c r="BK113" s="1"/>
      <c r="BL113" s="1"/>
      <c r="BM113" s="1"/>
    </row>
    <row r="114" spans="1:65" s="33" customFormat="1" x14ac:dyDescent="0.2">
      <c r="A114" s="66" t="s">
        <v>205</v>
      </c>
      <c r="B114" s="63" t="s">
        <v>206</v>
      </c>
      <c r="C114" s="63" t="s">
        <v>67</v>
      </c>
      <c r="D114" s="63" t="s">
        <v>217</v>
      </c>
      <c r="E114" s="69">
        <v>1418068</v>
      </c>
      <c r="F114" s="69">
        <v>1595136</v>
      </c>
      <c r="G114" s="2">
        <f t="shared" si="2"/>
        <v>177068</v>
      </c>
      <c r="H114" s="37">
        <f t="shared" si="3"/>
        <v>0.1249</v>
      </c>
      <c r="I114" s="47" t="s">
        <v>869</v>
      </c>
      <c r="J114" s="77" t="s">
        <v>869</v>
      </c>
      <c r="K114" s="65" t="s">
        <v>918</v>
      </c>
      <c r="L114"/>
      <c r="M114"/>
      <c r="N114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1"/>
      <c r="BE114" s="1"/>
      <c r="BF114" s="1"/>
      <c r="BG114" s="1"/>
      <c r="BH114" s="1"/>
      <c r="BI114" s="1"/>
      <c r="BJ114" s="1"/>
      <c r="BK114" s="1"/>
      <c r="BL114" s="1"/>
      <c r="BM114" s="1"/>
    </row>
    <row r="115" spans="1:65" s="33" customFormat="1" x14ac:dyDescent="0.2">
      <c r="A115" s="66" t="s">
        <v>205</v>
      </c>
      <c r="B115" s="63" t="s">
        <v>206</v>
      </c>
      <c r="C115" s="63" t="s">
        <v>168</v>
      </c>
      <c r="D115" s="63" t="s">
        <v>218</v>
      </c>
      <c r="E115" s="69">
        <v>6883727</v>
      </c>
      <c r="F115" s="69">
        <v>8058370</v>
      </c>
      <c r="G115" s="2">
        <f t="shared" si="2"/>
        <v>1174643</v>
      </c>
      <c r="H115" s="37">
        <f t="shared" si="3"/>
        <v>0.1706</v>
      </c>
      <c r="I115" s="47" t="s">
        <v>869</v>
      </c>
      <c r="J115" s="77" t="s">
        <v>869</v>
      </c>
      <c r="K115" s="65" t="s">
        <v>918</v>
      </c>
      <c r="L115"/>
      <c r="M115"/>
      <c r="N115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1"/>
      <c r="BE115" s="1"/>
      <c r="BF115" s="1"/>
      <c r="BG115" s="1"/>
      <c r="BH115" s="1"/>
      <c r="BI115" s="1"/>
      <c r="BJ115" s="1"/>
      <c r="BK115" s="1"/>
      <c r="BL115" s="1"/>
      <c r="BM115" s="1"/>
    </row>
    <row r="116" spans="1:65" s="33" customFormat="1" x14ac:dyDescent="0.2">
      <c r="A116" s="66" t="s">
        <v>205</v>
      </c>
      <c r="B116" s="63" t="s">
        <v>206</v>
      </c>
      <c r="C116" s="63" t="s">
        <v>219</v>
      </c>
      <c r="D116" s="63" t="s">
        <v>220</v>
      </c>
      <c r="E116" s="69">
        <v>892430</v>
      </c>
      <c r="F116" s="69">
        <v>1160408</v>
      </c>
      <c r="G116" s="2">
        <f t="shared" si="2"/>
        <v>267978</v>
      </c>
      <c r="H116" s="37">
        <f t="shared" si="3"/>
        <v>0.30030000000000001</v>
      </c>
      <c r="I116" s="47" t="s">
        <v>869</v>
      </c>
      <c r="J116" s="77" t="s">
        <v>869</v>
      </c>
      <c r="K116" s="65" t="s">
        <v>918</v>
      </c>
      <c r="L116"/>
      <c r="M116"/>
      <c r="N116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1"/>
      <c r="BE116" s="1"/>
      <c r="BF116" s="1"/>
      <c r="BG116" s="1"/>
      <c r="BH116" s="1"/>
      <c r="BI116" s="1"/>
      <c r="BJ116" s="1"/>
      <c r="BK116" s="1"/>
      <c r="BL116" s="1"/>
      <c r="BM116" s="1"/>
    </row>
    <row r="117" spans="1:65" s="33" customFormat="1" x14ac:dyDescent="0.2">
      <c r="A117" s="66" t="s">
        <v>221</v>
      </c>
      <c r="B117" s="63" t="s">
        <v>222</v>
      </c>
      <c r="C117" s="63" t="s">
        <v>26</v>
      </c>
      <c r="D117" s="63" t="s">
        <v>223</v>
      </c>
      <c r="E117" s="69">
        <v>2042371</v>
      </c>
      <c r="F117" s="69">
        <v>2241140</v>
      </c>
      <c r="G117" s="2">
        <f t="shared" si="2"/>
        <v>198769</v>
      </c>
      <c r="H117" s="37">
        <f t="shared" si="3"/>
        <v>9.7299999999999998E-2</v>
      </c>
      <c r="I117" s="47" t="s">
        <v>869</v>
      </c>
      <c r="J117" s="77" t="s">
        <v>869</v>
      </c>
      <c r="K117" s="65" t="s">
        <v>869</v>
      </c>
      <c r="L117"/>
      <c r="M117"/>
      <c r="N117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1"/>
      <c r="BE117" s="1"/>
      <c r="BF117" s="1"/>
      <c r="BG117" s="1"/>
      <c r="BH117" s="1"/>
      <c r="BI117" s="1"/>
      <c r="BJ117" s="1"/>
      <c r="BK117" s="1"/>
      <c r="BL117" s="1"/>
      <c r="BM117" s="1"/>
    </row>
    <row r="118" spans="1:65" s="33" customFormat="1" x14ac:dyDescent="0.2">
      <c r="A118" s="66" t="s">
        <v>221</v>
      </c>
      <c r="B118" s="63" t="s">
        <v>222</v>
      </c>
      <c r="C118" s="63" t="s">
        <v>224</v>
      </c>
      <c r="D118" s="63" t="s">
        <v>225</v>
      </c>
      <c r="E118" s="69">
        <v>651635</v>
      </c>
      <c r="F118" s="69">
        <v>810715</v>
      </c>
      <c r="G118" s="2">
        <f t="shared" si="2"/>
        <v>159080</v>
      </c>
      <c r="H118" s="37">
        <f t="shared" si="3"/>
        <v>0.24410000000000001</v>
      </c>
      <c r="I118" s="47" t="s">
        <v>869</v>
      </c>
      <c r="J118" s="77" t="s">
        <v>869</v>
      </c>
      <c r="K118" s="65" t="s">
        <v>869</v>
      </c>
      <c r="L118"/>
      <c r="M118"/>
      <c r="N11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1"/>
      <c r="BE118" s="1"/>
      <c r="BF118" s="1"/>
      <c r="BG118" s="1"/>
      <c r="BH118" s="1"/>
      <c r="BI118" s="1"/>
      <c r="BJ118" s="1"/>
      <c r="BK118" s="1"/>
      <c r="BL118" s="1"/>
      <c r="BM118" s="1"/>
    </row>
    <row r="119" spans="1:65" s="33" customFormat="1" x14ac:dyDescent="0.2">
      <c r="A119" s="66" t="s">
        <v>221</v>
      </c>
      <c r="B119" s="63" t="s">
        <v>222</v>
      </c>
      <c r="C119" s="63" t="s">
        <v>226</v>
      </c>
      <c r="D119" s="63" t="s">
        <v>227</v>
      </c>
      <c r="E119" s="69">
        <v>688511</v>
      </c>
      <c r="F119" s="69">
        <v>864311</v>
      </c>
      <c r="G119" s="2">
        <f t="shared" si="2"/>
        <v>175800</v>
      </c>
      <c r="H119" s="37">
        <f t="shared" si="3"/>
        <v>0.25530000000000003</v>
      </c>
      <c r="I119" s="47" t="s">
        <v>869</v>
      </c>
      <c r="J119" s="77" t="s">
        <v>869</v>
      </c>
      <c r="K119" s="65" t="s">
        <v>918</v>
      </c>
      <c r="L119"/>
      <c r="M119"/>
      <c r="N119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1"/>
      <c r="BE119" s="1"/>
      <c r="BF119" s="1"/>
      <c r="BG119" s="1"/>
      <c r="BH119" s="1"/>
      <c r="BI119" s="1"/>
      <c r="BJ119" s="1"/>
      <c r="BK119" s="1"/>
      <c r="BL119" s="1"/>
      <c r="BM119" s="1"/>
    </row>
    <row r="120" spans="1:65" s="33" customFormat="1" x14ac:dyDescent="0.2">
      <c r="A120" s="66" t="s">
        <v>228</v>
      </c>
      <c r="B120" s="63" t="s">
        <v>229</v>
      </c>
      <c r="C120" s="63" t="s">
        <v>230</v>
      </c>
      <c r="D120" s="63" t="s">
        <v>231</v>
      </c>
      <c r="E120" s="69">
        <v>5181</v>
      </c>
      <c r="F120" s="69">
        <v>11336</v>
      </c>
      <c r="G120" s="2">
        <f t="shared" si="2"/>
        <v>6155</v>
      </c>
      <c r="H120" s="37">
        <f t="shared" si="3"/>
        <v>1.1879999999999999</v>
      </c>
      <c r="I120" s="47" t="s">
        <v>918</v>
      </c>
      <c r="J120" s="77" t="s">
        <v>869</v>
      </c>
      <c r="K120" s="65" t="s">
        <v>869</v>
      </c>
      <c r="L120"/>
      <c r="M120"/>
      <c r="N120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1"/>
      <c r="BE120" s="1"/>
      <c r="BF120" s="1"/>
      <c r="BG120" s="1"/>
      <c r="BH120" s="1"/>
      <c r="BI120" s="1"/>
      <c r="BJ120" s="1"/>
      <c r="BK120" s="1"/>
      <c r="BL120" s="1"/>
      <c r="BM120" s="1"/>
    </row>
    <row r="121" spans="1:65" s="33" customFormat="1" x14ac:dyDescent="0.2">
      <c r="A121" s="66" t="s">
        <v>228</v>
      </c>
      <c r="B121" s="63" t="s">
        <v>229</v>
      </c>
      <c r="C121" s="63" t="s">
        <v>59</v>
      </c>
      <c r="D121" s="63" t="s">
        <v>232</v>
      </c>
      <c r="E121" s="69">
        <v>484074</v>
      </c>
      <c r="F121" s="69">
        <v>765733</v>
      </c>
      <c r="G121" s="2">
        <f t="shared" si="2"/>
        <v>281659</v>
      </c>
      <c r="H121" s="37">
        <f t="shared" si="3"/>
        <v>0.58189999999999997</v>
      </c>
      <c r="I121" s="47" t="s">
        <v>869</v>
      </c>
      <c r="J121" s="77" t="s">
        <v>869</v>
      </c>
      <c r="K121" s="65" t="s">
        <v>869</v>
      </c>
      <c r="L121"/>
      <c r="M121"/>
      <c r="N121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1"/>
      <c r="BE121" s="1"/>
      <c r="BF121" s="1"/>
      <c r="BG121" s="1"/>
      <c r="BH121" s="1"/>
      <c r="BI121" s="1"/>
      <c r="BJ121" s="1"/>
      <c r="BK121" s="1"/>
      <c r="BL121" s="1"/>
      <c r="BM121" s="1"/>
    </row>
    <row r="122" spans="1:65" s="33" customFormat="1" x14ac:dyDescent="0.2">
      <c r="A122" s="66" t="s">
        <v>228</v>
      </c>
      <c r="B122" s="63" t="s">
        <v>229</v>
      </c>
      <c r="C122" s="63" t="s">
        <v>233</v>
      </c>
      <c r="D122" s="63" t="s">
        <v>234</v>
      </c>
      <c r="E122" s="69">
        <v>1421951</v>
      </c>
      <c r="F122" s="69">
        <v>1677618</v>
      </c>
      <c r="G122" s="2">
        <f t="shared" si="2"/>
        <v>255667</v>
      </c>
      <c r="H122" s="37">
        <f t="shared" si="3"/>
        <v>0.17979999999999999</v>
      </c>
      <c r="I122" s="47" t="s">
        <v>869</v>
      </c>
      <c r="J122" s="77" t="s">
        <v>869</v>
      </c>
      <c r="K122" s="65" t="s">
        <v>869</v>
      </c>
      <c r="L122"/>
      <c r="M122"/>
      <c r="N122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1"/>
      <c r="BE122" s="1"/>
      <c r="BF122" s="1"/>
      <c r="BG122" s="1"/>
      <c r="BH122" s="1"/>
      <c r="BI122" s="1"/>
      <c r="BJ122" s="1"/>
      <c r="BK122" s="1"/>
      <c r="BL122" s="1"/>
      <c r="BM122" s="1"/>
    </row>
    <row r="123" spans="1:65" s="33" customFormat="1" x14ac:dyDescent="0.2">
      <c r="A123" s="66" t="s">
        <v>228</v>
      </c>
      <c r="B123" s="63" t="s">
        <v>229</v>
      </c>
      <c r="C123" s="63" t="s">
        <v>95</v>
      </c>
      <c r="D123" s="63" t="s">
        <v>235</v>
      </c>
      <c r="E123" s="69">
        <v>702590</v>
      </c>
      <c r="F123" s="69">
        <v>793695</v>
      </c>
      <c r="G123" s="2">
        <f t="shared" si="2"/>
        <v>91105</v>
      </c>
      <c r="H123" s="37">
        <f t="shared" si="3"/>
        <v>0.12970000000000001</v>
      </c>
      <c r="I123" s="47" t="s">
        <v>869</v>
      </c>
      <c r="J123" s="77" t="s">
        <v>869</v>
      </c>
      <c r="K123" s="65" t="s">
        <v>869</v>
      </c>
      <c r="L123"/>
      <c r="M123"/>
      <c r="N123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1"/>
      <c r="BE123" s="1"/>
      <c r="BF123" s="1"/>
      <c r="BG123" s="1"/>
      <c r="BH123" s="1"/>
      <c r="BI123" s="1"/>
      <c r="BJ123" s="1"/>
      <c r="BK123" s="1"/>
      <c r="BL123" s="1"/>
      <c r="BM123" s="1"/>
    </row>
    <row r="124" spans="1:65" s="33" customFormat="1" x14ac:dyDescent="0.2">
      <c r="A124" s="66" t="s">
        <v>228</v>
      </c>
      <c r="B124" s="63" t="s">
        <v>229</v>
      </c>
      <c r="C124" s="63" t="s">
        <v>236</v>
      </c>
      <c r="D124" s="63" t="s">
        <v>237</v>
      </c>
      <c r="E124" s="69">
        <v>5152998</v>
      </c>
      <c r="F124" s="69">
        <v>6114731</v>
      </c>
      <c r="G124" s="2">
        <f t="shared" si="2"/>
        <v>961733</v>
      </c>
      <c r="H124" s="37">
        <f t="shared" si="3"/>
        <v>0.18659999999999999</v>
      </c>
      <c r="I124" s="47" t="s">
        <v>869</v>
      </c>
      <c r="J124" s="77" t="s">
        <v>869</v>
      </c>
      <c r="K124" s="65" t="s">
        <v>869</v>
      </c>
      <c r="L124"/>
      <c r="M124"/>
      <c r="N124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1"/>
      <c r="BE124" s="1"/>
      <c r="BF124" s="1"/>
      <c r="BG124" s="1"/>
      <c r="BH124" s="1"/>
      <c r="BI124" s="1"/>
      <c r="BJ124" s="1"/>
      <c r="BK124" s="1"/>
      <c r="BL124" s="1"/>
      <c r="BM124" s="1"/>
    </row>
    <row r="125" spans="1:65" s="33" customFormat="1" x14ac:dyDescent="0.2">
      <c r="A125" s="66" t="s">
        <v>238</v>
      </c>
      <c r="B125" s="63" t="s">
        <v>239</v>
      </c>
      <c r="C125" s="63" t="s">
        <v>240</v>
      </c>
      <c r="D125" s="63" t="s">
        <v>241</v>
      </c>
      <c r="E125" s="69">
        <v>3324097</v>
      </c>
      <c r="F125" s="69">
        <v>3836441</v>
      </c>
      <c r="G125" s="2">
        <f t="shared" si="2"/>
        <v>512344</v>
      </c>
      <c r="H125" s="37">
        <f t="shared" si="3"/>
        <v>0.15409999999999999</v>
      </c>
      <c r="I125" s="47" t="s">
        <v>869</v>
      </c>
      <c r="J125" s="77" t="s">
        <v>869</v>
      </c>
      <c r="K125" s="65" t="s">
        <v>869</v>
      </c>
      <c r="L125"/>
      <c r="M125"/>
      <c r="N125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1"/>
      <c r="BE125" s="1"/>
      <c r="BF125" s="1"/>
      <c r="BG125" s="1"/>
      <c r="BH125" s="1"/>
      <c r="BI125" s="1"/>
      <c r="BJ125" s="1"/>
      <c r="BK125" s="1"/>
      <c r="BL125" s="1"/>
      <c r="BM125" s="1"/>
    </row>
    <row r="126" spans="1:65" s="33" customFormat="1" x14ac:dyDescent="0.2">
      <c r="A126" s="66" t="s">
        <v>238</v>
      </c>
      <c r="B126" s="63" t="s">
        <v>239</v>
      </c>
      <c r="C126" s="63" t="s">
        <v>242</v>
      </c>
      <c r="D126" s="63" t="s">
        <v>243</v>
      </c>
      <c r="E126" s="69">
        <v>228706</v>
      </c>
      <c r="F126" s="69">
        <v>280651</v>
      </c>
      <c r="G126" s="2">
        <f t="shared" si="2"/>
        <v>51945</v>
      </c>
      <c r="H126" s="37">
        <f t="shared" si="3"/>
        <v>0.2271</v>
      </c>
      <c r="I126" s="47" t="s">
        <v>869</v>
      </c>
      <c r="J126" s="77" t="s">
        <v>869</v>
      </c>
      <c r="K126" s="65" t="s">
        <v>869</v>
      </c>
      <c r="L126"/>
      <c r="M126"/>
      <c r="N126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1"/>
      <c r="BE126" s="1"/>
      <c r="BF126" s="1"/>
      <c r="BG126" s="1"/>
      <c r="BH126" s="1"/>
      <c r="BI126" s="1"/>
      <c r="BJ126" s="1"/>
      <c r="BK126" s="1"/>
      <c r="BL126" s="1"/>
      <c r="BM126" s="1"/>
    </row>
    <row r="127" spans="1:65" s="33" customFormat="1" x14ac:dyDescent="0.2">
      <c r="A127" s="66" t="s">
        <v>238</v>
      </c>
      <c r="B127" s="63" t="s">
        <v>239</v>
      </c>
      <c r="C127" s="63" t="s">
        <v>161</v>
      </c>
      <c r="D127" s="63" t="s">
        <v>244</v>
      </c>
      <c r="E127" s="69">
        <v>1150557</v>
      </c>
      <c r="F127" s="69">
        <v>1342661</v>
      </c>
      <c r="G127" s="2">
        <f t="shared" si="2"/>
        <v>192104</v>
      </c>
      <c r="H127" s="37">
        <f t="shared" si="3"/>
        <v>0.16700000000000001</v>
      </c>
      <c r="I127" s="47" t="s">
        <v>869</v>
      </c>
      <c r="J127" s="77" t="s">
        <v>869</v>
      </c>
      <c r="K127" s="65" t="s">
        <v>869</v>
      </c>
      <c r="L127"/>
      <c r="M127"/>
      <c r="N127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1"/>
      <c r="BE127" s="1"/>
      <c r="BF127" s="1"/>
      <c r="BG127" s="1"/>
      <c r="BH127" s="1"/>
      <c r="BI127" s="1"/>
      <c r="BJ127" s="1"/>
      <c r="BK127" s="1"/>
      <c r="BL127" s="1"/>
      <c r="BM127" s="1"/>
    </row>
    <row r="128" spans="1:65" s="33" customFormat="1" x14ac:dyDescent="0.2">
      <c r="A128" s="66" t="s">
        <v>238</v>
      </c>
      <c r="B128" s="63" t="s">
        <v>239</v>
      </c>
      <c r="C128" s="63" t="s">
        <v>245</v>
      </c>
      <c r="D128" s="63" t="s">
        <v>246</v>
      </c>
      <c r="E128" s="69">
        <v>1180980</v>
      </c>
      <c r="F128" s="69">
        <v>1249344</v>
      </c>
      <c r="G128" s="2">
        <f t="shared" si="2"/>
        <v>68364</v>
      </c>
      <c r="H128" s="37">
        <f t="shared" si="3"/>
        <v>5.79E-2</v>
      </c>
      <c r="I128" s="47" t="s">
        <v>869</v>
      </c>
      <c r="J128" s="77" t="s">
        <v>869</v>
      </c>
      <c r="K128" s="65" t="s">
        <v>869</v>
      </c>
      <c r="L128"/>
      <c r="M128"/>
      <c r="N12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1"/>
      <c r="BE128" s="1"/>
      <c r="BF128" s="1"/>
      <c r="BG128" s="1"/>
      <c r="BH128" s="1"/>
      <c r="BI128" s="1"/>
      <c r="BJ128" s="1"/>
      <c r="BK128" s="1"/>
      <c r="BL128" s="1"/>
      <c r="BM128" s="1"/>
    </row>
    <row r="129" spans="1:65" s="33" customFormat="1" x14ac:dyDescent="0.2">
      <c r="A129" s="66" t="s">
        <v>238</v>
      </c>
      <c r="B129" s="63" t="s">
        <v>239</v>
      </c>
      <c r="C129" s="63" t="s">
        <v>57</v>
      </c>
      <c r="D129" s="63" t="s">
        <v>247</v>
      </c>
      <c r="E129" s="69">
        <v>6149321</v>
      </c>
      <c r="F129" s="69">
        <v>7089130</v>
      </c>
      <c r="G129" s="2">
        <f t="shared" si="2"/>
        <v>939809</v>
      </c>
      <c r="H129" s="37">
        <f t="shared" si="3"/>
        <v>0.15279999999999999</v>
      </c>
      <c r="I129" s="47" t="s">
        <v>869</v>
      </c>
      <c r="J129" s="77" t="s">
        <v>869</v>
      </c>
      <c r="K129" s="65" t="s">
        <v>869</v>
      </c>
      <c r="L129"/>
      <c r="M129"/>
      <c r="N129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1"/>
      <c r="BE129" s="1"/>
      <c r="BF129" s="1"/>
      <c r="BG129" s="1"/>
      <c r="BH129" s="1"/>
      <c r="BI129" s="1"/>
      <c r="BJ129" s="1"/>
      <c r="BK129" s="1"/>
      <c r="BL129" s="1"/>
      <c r="BM129" s="1"/>
    </row>
    <row r="130" spans="1:65" s="33" customFormat="1" x14ac:dyDescent="0.2">
      <c r="A130" s="66" t="s">
        <v>238</v>
      </c>
      <c r="B130" s="63" t="s">
        <v>239</v>
      </c>
      <c r="C130" s="63" t="s">
        <v>79</v>
      </c>
      <c r="D130" s="63" t="s">
        <v>248</v>
      </c>
      <c r="E130" s="69">
        <v>5141802</v>
      </c>
      <c r="F130" s="69">
        <v>5839971</v>
      </c>
      <c r="G130" s="2">
        <f t="shared" si="2"/>
        <v>698169</v>
      </c>
      <c r="H130" s="37">
        <f t="shared" si="3"/>
        <v>0.1358</v>
      </c>
      <c r="I130" s="47" t="s">
        <v>869</v>
      </c>
      <c r="J130" s="77" t="s">
        <v>869</v>
      </c>
      <c r="K130" s="65" t="s">
        <v>869</v>
      </c>
      <c r="L130"/>
      <c r="M130"/>
      <c r="N130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1"/>
      <c r="BE130" s="1"/>
      <c r="BF130" s="1"/>
      <c r="BG130" s="1"/>
      <c r="BH130" s="1"/>
      <c r="BI130" s="1"/>
      <c r="BJ130" s="1"/>
      <c r="BK130" s="1"/>
      <c r="BL130" s="1"/>
      <c r="BM130" s="1"/>
    </row>
    <row r="131" spans="1:65" s="33" customFormat="1" x14ac:dyDescent="0.2">
      <c r="A131" s="66" t="s">
        <v>238</v>
      </c>
      <c r="B131" s="63" t="s">
        <v>239</v>
      </c>
      <c r="C131" s="63" t="s">
        <v>82</v>
      </c>
      <c r="D131" s="63" t="s">
        <v>249</v>
      </c>
      <c r="E131" s="69">
        <v>2084999</v>
      </c>
      <c r="F131" s="69">
        <v>2422336</v>
      </c>
      <c r="G131" s="2">
        <f t="shared" si="2"/>
        <v>337337</v>
      </c>
      <c r="H131" s="37">
        <f t="shared" si="3"/>
        <v>0.1618</v>
      </c>
      <c r="I131" s="47" t="s">
        <v>869</v>
      </c>
      <c r="J131" s="77" t="s">
        <v>869</v>
      </c>
      <c r="K131" s="65" t="s">
        <v>869</v>
      </c>
      <c r="L131"/>
      <c r="M131"/>
      <c r="N131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1"/>
      <c r="BE131" s="1"/>
      <c r="BF131" s="1"/>
      <c r="BG131" s="1"/>
      <c r="BH131" s="1"/>
      <c r="BI131" s="1"/>
      <c r="BJ131" s="1"/>
      <c r="BK131" s="1"/>
      <c r="BL131" s="1"/>
      <c r="BM131" s="1"/>
    </row>
    <row r="132" spans="1:65" s="33" customFormat="1" x14ac:dyDescent="0.2">
      <c r="A132" s="66" t="s">
        <v>238</v>
      </c>
      <c r="B132" s="63" t="s">
        <v>239</v>
      </c>
      <c r="C132" s="63" t="s">
        <v>233</v>
      </c>
      <c r="D132" s="63" t="s">
        <v>250</v>
      </c>
      <c r="E132" s="69">
        <v>1020336</v>
      </c>
      <c r="F132" s="69">
        <v>1219569</v>
      </c>
      <c r="G132" s="2">
        <f t="shared" si="2"/>
        <v>199233</v>
      </c>
      <c r="H132" s="37">
        <f t="shared" si="3"/>
        <v>0.1953</v>
      </c>
      <c r="I132" s="47" t="s">
        <v>869</v>
      </c>
      <c r="J132" s="77" t="s">
        <v>869</v>
      </c>
      <c r="K132" s="65" t="s">
        <v>869</v>
      </c>
      <c r="L132"/>
      <c r="M132"/>
      <c r="N132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1"/>
      <c r="BE132" s="1"/>
      <c r="BF132" s="1"/>
      <c r="BG132" s="1"/>
      <c r="BH132" s="1"/>
      <c r="BI132" s="1"/>
      <c r="BJ132" s="1"/>
      <c r="BK132" s="1"/>
      <c r="BL132" s="1"/>
      <c r="BM132" s="1"/>
    </row>
    <row r="133" spans="1:65" s="33" customFormat="1" x14ac:dyDescent="0.2">
      <c r="A133" s="66" t="s">
        <v>238</v>
      </c>
      <c r="B133" s="63" t="s">
        <v>239</v>
      </c>
      <c r="C133" s="63" t="s">
        <v>251</v>
      </c>
      <c r="D133" s="63" t="s">
        <v>252</v>
      </c>
      <c r="E133" s="69">
        <v>2009061</v>
      </c>
      <c r="F133" s="69">
        <v>2590038</v>
      </c>
      <c r="G133" s="2">
        <f t="shared" si="2"/>
        <v>580977</v>
      </c>
      <c r="H133" s="37">
        <f t="shared" si="3"/>
        <v>0.28920000000000001</v>
      </c>
      <c r="I133" s="47" t="s">
        <v>869</v>
      </c>
      <c r="J133" s="77" t="s">
        <v>869</v>
      </c>
      <c r="K133" s="65" t="s">
        <v>918</v>
      </c>
      <c r="L133"/>
      <c r="M133"/>
      <c r="N133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1"/>
      <c r="BE133" s="1"/>
      <c r="BF133" s="1"/>
      <c r="BG133" s="1"/>
      <c r="BH133" s="1"/>
      <c r="BI133" s="1"/>
      <c r="BJ133" s="1"/>
      <c r="BK133" s="1"/>
      <c r="BL133" s="1"/>
      <c r="BM133" s="1"/>
    </row>
    <row r="134" spans="1:65" s="33" customFormat="1" x14ac:dyDescent="0.2">
      <c r="A134" s="66" t="s">
        <v>238</v>
      </c>
      <c r="B134" s="63" t="s">
        <v>239</v>
      </c>
      <c r="C134" s="63" t="s">
        <v>95</v>
      </c>
      <c r="D134" s="63" t="s">
        <v>253</v>
      </c>
      <c r="E134" s="69">
        <v>1127239</v>
      </c>
      <c r="F134" s="69">
        <v>1321217</v>
      </c>
      <c r="G134" s="2">
        <f t="shared" si="2"/>
        <v>193978</v>
      </c>
      <c r="H134" s="37">
        <f t="shared" si="3"/>
        <v>0.1721</v>
      </c>
      <c r="I134" s="47" t="s">
        <v>869</v>
      </c>
      <c r="J134" s="77" t="s">
        <v>869</v>
      </c>
      <c r="K134" s="65" t="s">
        <v>869</v>
      </c>
      <c r="L134"/>
      <c r="M134"/>
      <c r="N134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1"/>
      <c r="BE134" s="1"/>
      <c r="BF134" s="1"/>
      <c r="BG134" s="1"/>
      <c r="BH134" s="1"/>
      <c r="BI134" s="1"/>
      <c r="BJ134" s="1"/>
      <c r="BK134" s="1"/>
      <c r="BL134" s="1"/>
      <c r="BM134" s="1"/>
    </row>
    <row r="135" spans="1:65" s="33" customFormat="1" x14ac:dyDescent="0.2">
      <c r="A135" s="66" t="s">
        <v>238</v>
      </c>
      <c r="B135" s="63" t="s">
        <v>239</v>
      </c>
      <c r="C135" s="63" t="s">
        <v>138</v>
      </c>
      <c r="D135" s="63" t="s">
        <v>254</v>
      </c>
      <c r="E135" s="69">
        <v>580130</v>
      </c>
      <c r="F135" s="69">
        <v>790417</v>
      </c>
      <c r="G135" s="2">
        <f t="shared" si="2"/>
        <v>210287</v>
      </c>
      <c r="H135" s="37">
        <f t="shared" si="3"/>
        <v>0.36249999999999999</v>
      </c>
      <c r="I135" s="47" t="s">
        <v>869</v>
      </c>
      <c r="J135" s="77" t="s">
        <v>869</v>
      </c>
      <c r="K135" s="65" t="s">
        <v>918</v>
      </c>
      <c r="L135"/>
      <c r="M135"/>
      <c r="N135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1"/>
      <c r="BE135" s="1"/>
      <c r="BF135" s="1"/>
      <c r="BG135" s="1"/>
      <c r="BH135" s="1"/>
      <c r="BI135" s="1"/>
      <c r="BJ135" s="1"/>
      <c r="BK135" s="1"/>
      <c r="BL135" s="1"/>
      <c r="BM135" s="1"/>
    </row>
    <row r="136" spans="1:65" s="33" customFormat="1" x14ac:dyDescent="0.2">
      <c r="A136" s="66" t="s">
        <v>238</v>
      </c>
      <c r="B136" s="63" t="s">
        <v>239</v>
      </c>
      <c r="C136" s="63" t="s">
        <v>61</v>
      </c>
      <c r="D136" s="63" t="s">
        <v>255</v>
      </c>
      <c r="E136" s="69">
        <v>3240954</v>
      </c>
      <c r="F136" s="69">
        <v>3397940</v>
      </c>
      <c r="G136" s="2">
        <f t="shared" si="2"/>
        <v>156986</v>
      </c>
      <c r="H136" s="37">
        <f t="shared" si="3"/>
        <v>4.8399999999999999E-2</v>
      </c>
      <c r="I136" s="47" t="s">
        <v>869</v>
      </c>
      <c r="J136" s="77" t="s">
        <v>869</v>
      </c>
      <c r="K136" s="65" t="s">
        <v>869</v>
      </c>
      <c r="L136"/>
      <c r="M136"/>
      <c r="N136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1"/>
      <c r="BE136" s="1"/>
      <c r="BF136" s="1"/>
      <c r="BG136" s="1"/>
      <c r="BH136" s="1"/>
      <c r="BI136" s="1"/>
      <c r="BJ136" s="1"/>
      <c r="BK136" s="1"/>
      <c r="BL136" s="1"/>
      <c r="BM136" s="1"/>
    </row>
    <row r="137" spans="1:65" s="33" customFormat="1" x14ac:dyDescent="0.2">
      <c r="A137" s="66" t="s">
        <v>238</v>
      </c>
      <c r="B137" s="63" t="s">
        <v>239</v>
      </c>
      <c r="C137" s="63" t="s">
        <v>97</v>
      </c>
      <c r="D137" s="63" t="s">
        <v>256</v>
      </c>
      <c r="E137" s="69">
        <v>10670529</v>
      </c>
      <c r="F137" s="69">
        <v>13087984</v>
      </c>
      <c r="G137" s="2">
        <f t="shared" si="2"/>
        <v>2417455</v>
      </c>
      <c r="H137" s="37">
        <f t="shared" si="3"/>
        <v>0.2266</v>
      </c>
      <c r="I137" s="47" t="s">
        <v>869</v>
      </c>
      <c r="J137" s="77" t="s">
        <v>869</v>
      </c>
      <c r="K137" s="65" t="s">
        <v>869</v>
      </c>
      <c r="L137"/>
      <c r="M137"/>
      <c r="N137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1"/>
      <c r="BE137" s="1"/>
      <c r="BF137" s="1"/>
      <c r="BG137" s="1"/>
      <c r="BH137" s="1"/>
      <c r="BI137" s="1"/>
      <c r="BJ137" s="1"/>
      <c r="BK137" s="1"/>
      <c r="BL137" s="1"/>
      <c r="BM137" s="1"/>
    </row>
    <row r="138" spans="1:65" s="33" customFormat="1" x14ac:dyDescent="0.2">
      <c r="A138" s="66" t="s">
        <v>238</v>
      </c>
      <c r="B138" s="63" t="s">
        <v>239</v>
      </c>
      <c r="C138" s="63" t="s">
        <v>181</v>
      </c>
      <c r="D138" s="63" t="s">
        <v>257</v>
      </c>
      <c r="E138" s="69">
        <v>1845297</v>
      </c>
      <c r="F138" s="69">
        <v>2166439</v>
      </c>
      <c r="G138" s="2">
        <f t="shared" ref="G138:G201" si="4">SUM(F138-E138)</f>
        <v>321142</v>
      </c>
      <c r="H138" s="37">
        <f t="shared" ref="H138:H201" si="5">ROUND(G138/E138,4)</f>
        <v>0.17399999999999999</v>
      </c>
      <c r="I138" s="47" t="s">
        <v>869</v>
      </c>
      <c r="J138" s="77" t="s">
        <v>869</v>
      </c>
      <c r="K138" s="65" t="s">
        <v>869</v>
      </c>
      <c r="L138"/>
      <c r="M138"/>
      <c r="N13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1"/>
      <c r="BE138" s="1"/>
      <c r="BF138" s="1"/>
      <c r="BG138" s="1"/>
      <c r="BH138" s="1"/>
      <c r="BI138" s="1"/>
      <c r="BJ138" s="1"/>
      <c r="BK138" s="1"/>
      <c r="BL138" s="1"/>
      <c r="BM138" s="1"/>
    </row>
    <row r="139" spans="1:65" s="33" customFormat="1" x14ac:dyDescent="0.2">
      <c r="A139" s="66" t="s">
        <v>258</v>
      </c>
      <c r="B139" s="63" t="s">
        <v>259</v>
      </c>
      <c r="C139" s="63" t="s">
        <v>82</v>
      </c>
      <c r="D139" s="63" t="s">
        <v>260</v>
      </c>
      <c r="E139" s="69">
        <v>1253884</v>
      </c>
      <c r="F139" s="69">
        <v>1545957</v>
      </c>
      <c r="G139" s="2">
        <f t="shared" si="4"/>
        <v>292073</v>
      </c>
      <c r="H139" s="37">
        <f t="shared" si="5"/>
        <v>0.2329</v>
      </c>
      <c r="I139" s="47" t="s">
        <v>869</v>
      </c>
      <c r="J139" s="77" t="s">
        <v>869</v>
      </c>
      <c r="K139" s="65" t="s">
        <v>918</v>
      </c>
      <c r="L139"/>
      <c r="M139"/>
      <c r="N139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8"/>
      <c r="AY139" s="48"/>
      <c r="AZ139" s="48"/>
      <c r="BA139" s="48"/>
      <c r="BB139" s="48"/>
      <c r="BC139" s="48"/>
      <c r="BD139" s="1"/>
      <c r="BE139" s="1"/>
      <c r="BF139" s="1"/>
      <c r="BG139" s="1"/>
      <c r="BH139" s="1"/>
      <c r="BI139" s="1"/>
      <c r="BJ139" s="1"/>
      <c r="BK139" s="1"/>
      <c r="BL139" s="1"/>
      <c r="BM139" s="1"/>
    </row>
    <row r="140" spans="1:65" s="33" customFormat="1" x14ac:dyDescent="0.2">
      <c r="A140" s="66" t="s">
        <v>258</v>
      </c>
      <c r="B140" s="63" t="s">
        <v>259</v>
      </c>
      <c r="C140" s="63" t="s">
        <v>37</v>
      </c>
      <c r="D140" s="63" t="s">
        <v>261</v>
      </c>
      <c r="E140" s="69">
        <v>693725</v>
      </c>
      <c r="F140" s="69">
        <v>871121</v>
      </c>
      <c r="G140" s="2">
        <f t="shared" si="4"/>
        <v>177396</v>
      </c>
      <c r="H140" s="37">
        <f t="shared" si="5"/>
        <v>0.25569999999999998</v>
      </c>
      <c r="I140" s="47" t="s">
        <v>869</v>
      </c>
      <c r="J140" s="77" t="s">
        <v>869</v>
      </c>
      <c r="K140" s="65" t="s">
        <v>869</v>
      </c>
      <c r="L140"/>
      <c r="M140"/>
      <c r="N140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s="33" customFormat="1" x14ac:dyDescent="0.2">
      <c r="A141" s="66" t="s">
        <v>258</v>
      </c>
      <c r="B141" s="63" t="s">
        <v>259</v>
      </c>
      <c r="C141" s="63" t="s">
        <v>43</v>
      </c>
      <c r="D141" s="63" t="s">
        <v>262</v>
      </c>
      <c r="E141" s="69">
        <v>4982209</v>
      </c>
      <c r="F141" s="69">
        <v>6219297</v>
      </c>
      <c r="G141" s="2">
        <f t="shared" si="4"/>
        <v>1237088</v>
      </c>
      <c r="H141" s="37">
        <f t="shared" si="5"/>
        <v>0.24829999999999999</v>
      </c>
      <c r="I141" s="47" t="s">
        <v>869</v>
      </c>
      <c r="J141" s="77" t="s">
        <v>869</v>
      </c>
      <c r="K141" s="65" t="s">
        <v>918</v>
      </c>
      <c r="L141"/>
      <c r="M141"/>
      <c r="N141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s="33" customFormat="1" x14ac:dyDescent="0.2">
      <c r="A142" s="66" t="s">
        <v>258</v>
      </c>
      <c r="B142" s="63" t="s">
        <v>259</v>
      </c>
      <c r="C142" s="63" t="s">
        <v>263</v>
      </c>
      <c r="D142" s="63" t="s">
        <v>264</v>
      </c>
      <c r="E142" s="69">
        <v>7532734</v>
      </c>
      <c r="F142" s="69">
        <v>8411427</v>
      </c>
      <c r="G142" s="2">
        <f t="shared" si="4"/>
        <v>878693</v>
      </c>
      <c r="H142" s="37">
        <f t="shared" si="5"/>
        <v>0.1166</v>
      </c>
      <c r="I142" s="47" t="s">
        <v>869</v>
      </c>
      <c r="J142" s="77" t="s">
        <v>869</v>
      </c>
      <c r="K142" s="65" t="s">
        <v>918</v>
      </c>
      <c r="L142"/>
      <c r="M142"/>
      <c r="N142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s="33" customFormat="1" x14ac:dyDescent="0.2">
      <c r="A143" s="66" t="s">
        <v>265</v>
      </c>
      <c r="B143" s="63" t="s">
        <v>266</v>
      </c>
      <c r="C143" s="63" t="s">
        <v>267</v>
      </c>
      <c r="D143" s="63" t="s">
        <v>268</v>
      </c>
      <c r="E143" s="69">
        <v>8507</v>
      </c>
      <c r="F143" s="69">
        <v>11926</v>
      </c>
      <c r="G143" s="2">
        <f t="shared" si="4"/>
        <v>3419</v>
      </c>
      <c r="H143" s="37">
        <f t="shared" si="5"/>
        <v>0.40189999999999998</v>
      </c>
      <c r="I143" s="47" t="s">
        <v>918</v>
      </c>
      <c r="J143" s="77" t="s">
        <v>918</v>
      </c>
      <c r="K143" s="65" t="s">
        <v>918</v>
      </c>
      <c r="L143"/>
      <c r="M143"/>
      <c r="N143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s="33" customFormat="1" x14ac:dyDescent="0.2">
      <c r="A144" s="66" t="s">
        <v>265</v>
      </c>
      <c r="B144" s="63" t="s">
        <v>266</v>
      </c>
      <c r="C144" s="63" t="s">
        <v>155</v>
      </c>
      <c r="D144" s="63" t="s">
        <v>269</v>
      </c>
      <c r="E144" s="69">
        <v>558641</v>
      </c>
      <c r="F144" s="69">
        <v>711343</v>
      </c>
      <c r="G144" s="2">
        <f t="shared" si="4"/>
        <v>152702</v>
      </c>
      <c r="H144" s="37">
        <f t="shared" si="5"/>
        <v>0.27329999999999999</v>
      </c>
      <c r="I144" s="47" t="s">
        <v>869</v>
      </c>
      <c r="J144" s="77" t="s">
        <v>869</v>
      </c>
      <c r="K144" s="65" t="s">
        <v>918</v>
      </c>
      <c r="L144"/>
      <c r="M144"/>
      <c r="N144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s="33" customFormat="1" x14ac:dyDescent="0.2">
      <c r="A145" s="66" t="s">
        <v>265</v>
      </c>
      <c r="B145" s="63" t="s">
        <v>266</v>
      </c>
      <c r="C145" s="63" t="s">
        <v>270</v>
      </c>
      <c r="D145" s="63" t="s">
        <v>271</v>
      </c>
      <c r="E145" s="69">
        <v>438974</v>
      </c>
      <c r="F145" s="69">
        <v>516128</v>
      </c>
      <c r="G145" s="2">
        <f t="shared" si="4"/>
        <v>77154</v>
      </c>
      <c r="H145" s="37">
        <f t="shared" si="5"/>
        <v>0.17580000000000001</v>
      </c>
      <c r="I145" s="47" t="s">
        <v>869</v>
      </c>
      <c r="J145" s="77" t="s">
        <v>869</v>
      </c>
      <c r="K145" s="65" t="s">
        <v>918</v>
      </c>
      <c r="L145"/>
      <c r="M145"/>
      <c r="N145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s="33" customFormat="1" x14ac:dyDescent="0.2">
      <c r="A146" s="66" t="s">
        <v>265</v>
      </c>
      <c r="B146" s="63" t="s">
        <v>266</v>
      </c>
      <c r="C146" s="63" t="s">
        <v>161</v>
      </c>
      <c r="D146" s="63" t="s">
        <v>272</v>
      </c>
      <c r="E146" s="69">
        <v>815236</v>
      </c>
      <c r="F146" s="69">
        <v>943921</v>
      </c>
      <c r="G146" s="2">
        <f t="shared" si="4"/>
        <v>128685</v>
      </c>
      <c r="H146" s="37">
        <f t="shared" si="5"/>
        <v>0.1578</v>
      </c>
      <c r="I146" s="47" t="s">
        <v>869</v>
      </c>
      <c r="J146" s="77" t="s">
        <v>869</v>
      </c>
      <c r="K146" s="65" t="s">
        <v>869</v>
      </c>
      <c r="L146"/>
      <c r="M146"/>
      <c r="N146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s="33" customFormat="1" x14ac:dyDescent="0.2">
      <c r="A147" s="66" t="s">
        <v>265</v>
      </c>
      <c r="B147" s="63" t="s">
        <v>266</v>
      </c>
      <c r="C147" s="63" t="s">
        <v>26</v>
      </c>
      <c r="D147" s="63" t="s">
        <v>273</v>
      </c>
      <c r="E147" s="69">
        <v>5335676</v>
      </c>
      <c r="F147" s="69">
        <v>6135829</v>
      </c>
      <c r="G147" s="2">
        <f t="shared" si="4"/>
        <v>800153</v>
      </c>
      <c r="H147" s="37">
        <f t="shared" si="5"/>
        <v>0.15</v>
      </c>
      <c r="I147" s="47" t="s">
        <v>869</v>
      </c>
      <c r="J147" s="77" t="s">
        <v>869</v>
      </c>
      <c r="K147" s="65" t="s">
        <v>869</v>
      </c>
      <c r="L147"/>
      <c r="M147"/>
      <c r="N147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s="33" customFormat="1" x14ac:dyDescent="0.2">
      <c r="A148" s="66" t="s">
        <v>265</v>
      </c>
      <c r="B148" s="63" t="s">
        <v>266</v>
      </c>
      <c r="C148" s="63" t="s">
        <v>57</v>
      </c>
      <c r="D148" s="63" t="s">
        <v>274</v>
      </c>
      <c r="E148" s="69">
        <v>3084440</v>
      </c>
      <c r="F148" s="69">
        <v>3975131</v>
      </c>
      <c r="G148" s="2">
        <f t="shared" si="4"/>
        <v>890691</v>
      </c>
      <c r="H148" s="37">
        <f t="shared" si="5"/>
        <v>0.2888</v>
      </c>
      <c r="I148" s="47" t="s">
        <v>869</v>
      </c>
      <c r="J148" s="77" t="s">
        <v>869</v>
      </c>
      <c r="K148" s="65" t="s">
        <v>869</v>
      </c>
      <c r="L148"/>
      <c r="M148"/>
      <c r="N1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s="33" customFormat="1" x14ac:dyDescent="0.2">
      <c r="A149" s="66" t="s">
        <v>265</v>
      </c>
      <c r="B149" s="63" t="s">
        <v>266</v>
      </c>
      <c r="C149" s="63" t="s">
        <v>79</v>
      </c>
      <c r="D149" s="63" t="s">
        <v>275</v>
      </c>
      <c r="E149" s="69">
        <v>3720093</v>
      </c>
      <c r="F149" s="69">
        <v>4284447</v>
      </c>
      <c r="G149" s="2">
        <f t="shared" si="4"/>
        <v>564354</v>
      </c>
      <c r="H149" s="37">
        <f t="shared" si="5"/>
        <v>0.1517</v>
      </c>
      <c r="I149" s="47" t="s">
        <v>869</v>
      </c>
      <c r="J149" s="77" t="s">
        <v>869</v>
      </c>
      <c r="K149" s="65" t="s">
        <v>869</v>
      </c>
      <c r="L149"/>
      <c r="M149"/>
      <c r="N149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s="33" customFormat="1" x14ac:dyDescent="0.2">
      <c r="A150" s="66" t="s">
        <v>265</v>
      </c>
      <c r="B150" s="63" t="s">
        <v>266</v>
      </c>
      <c r="C150" s="63" t="s">
        <v>16</v>
      </c>
      <c r="D150" s="63" t="s">
        <v>276</v>
      </c>
      <c r="E150" s="69">
        <v>2317794</v>
      </c>
      <c r="F150" s="69">
        <v>2563423</v>
      </c>
      <c r="G150" s="2">
        <f t="shared" si="4"/>
        <v>245629</v>
      </c>
      <c r="H150" s="37">
        <f t="shared" si="5"/>
        <v>0.106</v>
      </c>
      <c r="I150" s="47" t="s">
        <v>869</v>
      </c>
      <c r="J150" s="77" t="s">
        <v>869</v>
      </c>
      <c r="K150" s="65" t="s">
        <v>869</v>
      </c>
      <c r="L150"/>
      <c r="M150"/>
      <c r="N150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s="33" customFormat="1" x14ac:dyDescent="0.2">
      <c r="A151" s="66" t="s">
        <v>265</v>
      </c>
      <c r="B151" s="63" t="s">
        <v>266</v>
      </c>
      <c r="C151" s="63" t="s">
        <v>82</v>
      </c>
      <c r="D151" s="63" t="s">
        <v>277</v>
      </c>
      <c r="E151" s="69">
        <v>976637</v>
      </c>
      <c r="F151" s="69">
        <v>965764</v>
      </c>
      <c r="G151" s="2">
        <f t="shared" si="4"/>
        <v>-10873</v>
      </c>
      <c r="H151" s="37">
        <f t="shared" si="5"/>
        <v>-1.11E-2</v>
      </c>
      <c r="I151" s="47" t="s">
        <v>869</v>
      </c>
      <c r="J151" s="77" t="s">
        <v>869</v>
      </c>
      <c r="K151" s="65" t="s">
        <v>869</v>
      </c>
      <c r="L151"/>
      <c r="M151"/>
      <c r="N151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s="33" customFormat="1" x14ac:dyDescent="0.2">
      <c r="A152" s="66" t="s">
        <v>278</v>
      </c>
      <c r="B152" s="63" t="s">
        <v>279</v>
      </c>
      <c r="C152" s="63" t="s">
        <v>82</v>
      </c>
      <c r="D152" s="63" t="s">
        <v>280</v>
      </c>
      <c r="E152" s="69">
        <v>577917</v>
      </c>
      <c r="F152" s="69">
        <v>592950</v>
      </c>
      <c r="G152" s="2">
        <f t="shared" si="4"/>
        <v>15033</v>
      </c>
      <c r="H152" s="37">
        <f t="shared" si="5"/>
        <v>2.5999999999999999E-2</v>
      </c>
      <c r="I152" s="47" t="s">
        <v>918</v>
      </c>
      <c r="J152" s="77" t="s">
        <v>869</v>
      </c>
      <c r="K152" s="65" t="s">
        <v>869</v>
      </c>
      <c r="L152"/>
      <c r="M152"/>
      <c r="N152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s="33" customFormat="1" x14ac:dyDescent="0.2">
      <c r="A153" s="66" t="s">
        <v>278</v>
      </c>
      <c r="B153" s="63" t="s">
        <v>279</v>
      </c>
      <c r="C153" s="63" t="s">
        <v>215</v>
      </c>
      <c r="D153" s="63" t="s">
        <v>281</v>
      </c>
      <c r="E153" s="69">
        <v>33013</v>
      </c>
      <c r="F153" s="69">
        <v>32318</v>
      </c>
      <c r="G153" s="2">
        <f t="shared" si="4"/>
        <v>-695</v>
      </c>
      <c r="H153" s="37">
        <f t="shared" si="5"/>
        <v>-2.1100000000000001E-2</v>
      </c>
      <c r="I153" s="47" t="s">
        <v>918</v>
      </c>
      <c r="J153" s="77" t="s">
        <v>918</v>
      </c>
      <c r="K153" s="65" t="s">
        <v>918</v>
      </c>
      <c r="L153"/>
      <c r="M153"/>
      <c r="N153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s="33" customFormat="1" x14ac:dyDescent="0.2">
      <c r="A154" s="66" t="s">
        <v>278</v>
      </c>
      <c r="B154" s="63" t="s">
        <v>279</v>
      </c>
      <c r="C154" s="63" t="s">
        <v>185</v>
      </c>
      <c r="D154" s="63" t="s">
        <v>282</v>
      </c>
      <c r="E154" s="69">
        <v>9526</v>
      </c>
      <c r="F154" s="69">
        <v>11839</v>
      </c>
      <c r="G154" s="2">
        <f t="shared" si="4"/>
        <v>2313</v>
      </c>
      <c r="H154" s="37">
        <f t="shared" si="5"/>
        <v>0.24279999999999999</v>
      </c>
      <c r="I154" s="47" t="s">
        <v>918</v>
      </c>
      <c r="J154" s="77" t="s">
        <v>918</v>
      </c>
      <c r="K154" s="65" t="s">
        <v>869</v>
      </c>
      <c r="L154"/>
      <c r="M154"/>
      <c r="N154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8"/>
      <c r="AY154" s="48"/>
      <c r="AZ154" s="48"/>
      <c r="BA154" s="48"/>
      <c r="BB154" s="48"/>
      <c r="BC154" s="48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s="33" customFormat="1" x14ac:dyDescent="0.2">
      <c r="A155" s="66" t="s">
        <v>283</v>
      </c>
      <c r="B155" s="63" t="s">
        <v>284</v>
      </c>
      <c r="C155" s="63" t="s">
        <v>57</v>
      </c>
      <c r="D155" s="63" t="s">
        <v>880</v>
      </c>
      <c r="E155" s="69">
        <v>69710</v>
      </c>
      <c r="F155" s="69">
        <v>137912</v>
      </c>
      <c r="G155" s="2">
        <f t="shared" si="4"/>
        <v>68202</v>
      </c>
      <c r="H155" s="37">
        <f t="shared" si="5"/>
        <v>0.97840000000000005</v>
      </c>
      <c r="I155" s="47" t="s">
        <v>918</v>
      </c>
      <c r="J155" s="77" t="s">
        <v>869</v>
      </c>
      <c r="K155" s="65" t="s">
        <v>869</v>
      </c>
      <c r="L155"/>
      <c r="M155"/>
      <c r="N155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s="33" customFormat="1" x14ac:dyDescent="0.2">
      <c r="A156" s="66" t="s">
        <v>283</v>
      </c>
      <c r="B156" s="63" t="s">
        <v>284</v>
      </c>
      <c r="C156" s="63" t="s">
        <v>79</v>
      </c>
      <c r="D156" s="63" t="s">
        <v>285</v>
      </c>
      <c r="E156" s="69">
        <v>104232</v>
      </c>
      <c r="F156" s="69">
        <v>11839</v>
      </c>
      <c r="G156" s="2">
        <f t="shared" si="4"/>
        <v>-92393</v>
      </c>
      <c r="H156" s="37">
        <f t="shared" si="5"/>
        <v>-0.88639999999999997</v>
      </c>
      <c r="I156" s="47" t="s">
        <v>918</v>
      </c>
      <c r="J156" s="77" t="s">
        <v>918</v>
      </c>
      <c r="K156" s="65" t="s">
        <v>869</v>
      </c>
      <c r="L156"/>
      <c r="M156"/>
      <c r="N156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s="33" customFormat="1" x14ac:dyDescent="0.2">
      <c r="A157" s="66" t="s">
        <v>283</v>
      </c>
      <c r="B157" s="63" t="s">
        <v>284</v>
      </c>
      <c r="C157" s="63" t="s">
        <v>69</v>
      </c>
      <c r="D157" s="63" t="s">
        <v>286</v>
      </c>
      <c r="E157" s="69">
        <v>464686</v>
      </c>
      <c r="F157" s="69">
        <v>672020</v>
      </c>
      <c r="G157" s="2">
        <f t="shared" si="4"/>
        <v>207334</v>
      </c>
      <c r="H157" s="37">
        <f t="shared" si="5"/>
        <v>0.44619999999999999</v>
      </c>
      <c r="I157" s="47" t="s">
        <v>918</v>
      </c>
      <c r="J157" s="77" t="s">
        <v>869</v>
      </c>
      <c r="K157" s="65" t="s">
        <v>918</v>
      </c>
      <c r="L157"/>
      <c r="M157"/>
      <c r="N157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s="33" customFormat="1" x14ac:dyDescent="0.2">
      <c r="A158" s="66" t="s">
        <v>287</v>
      </c>
      <c r="B158" s="63" t="s">
        <v>288</v>
      </c>
      <c r="C158" s="63" t="s">
        <v>26</v>
      </c>
      <c r="D158" s="63" t="s">
        <v>289</v>
      </c>
      <c r="E158" s="69">
        <v>1070023</v>
      </c>
      <c r="F158" s="69">
        <v>1358266</v>
      </c>
      <c r="G158" s="2">
        <f t="shared" si="4"/>
        <v>288243</v>
      </c>
      <c r="H158" s="37">
        <f t="shared" si="5"/>
        <v>0.26939999999999997</v>
      </c>
      <c r="I158" s="47" t="s">
        <v>869</v>
      </c>
      <c r="J158" s="77" t="s">
        <v>869</v>
      </c>
      <c r="K158" s="65" t="s">
        <v>869</v>
      </c>
      <c r="L158"/>
      <c r="M158"/>
      <c r="N15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48"/>
      <c r="AS158" s="48"/>
      <c r="AT158" s="48"/>
      <c r="AU158" s="48"/>
      <c r="AV158" s="48"/>
      <c r="AW158" s="48"/>
      <c r="AX158" s="48"/>
      <c r="AY158" s="48"/>
      <c r="AZ158" s="48"/>
      <c r="BA158" s="48"/>
      <c r="BB158" s="48"/>
      <c r="BC158" s="48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s="33" customFormat="1" x14ac:dyDescent="0.2">
      <c r="A159" s="66" t="s">
        <v>287</v>
      </c>
      <c r="B159" s="63" t="s">
        <v>288</v>
      </c>
      <c r="C159" s="63" t="s">
        <v>251</v>
      </c>
      <c r="D159" s="63" t="s">
        <v>290</v>
      </c>
      <c r="E159" s="69">
        <v>221865</v>
      </c>
      <c r="F159" s="69">
        <v>357610</v>
      </c>
      <c r="G159" s="2">
        <f t="shared" si="4"/>
        <v>135745</v>
      </c>
      <c r="H159" s="37">
        <f t="shared" si="5"/>
        <v>0.61180000000000001</v>
      </c>
      <c r="I159" s="47" t="s">
        <v>869</v>
      </c>
      <c r="J159" s="77" t="s">
        <v>869</v>
      </c>
      <c r="K159" s="65" t="s">
        <v>869</v>
      </c>
      <c r="L159"/>
      <c r="M159"/>
      <c r="N159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  <c r="AX159" s="48"/>
      <c r="AY159" s="48"/>
      <c r="AZ159" s="48"/>
      <c r="BA159" s="48"/>
      <c r="BB159" s="48"/>
      <c r="BC159" s="48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s="33" customFormat="1" x14ac:dyDescent="0.2">
      <c r="A160" s="66" t="s">
        <v>287</v>
      </c>
      <c r="B160" s="63" t="s">
        <v>288</v>
      </c>
      <c r="C160" s="63" t="s">
        <v>69</v>
      </c>
      <c r="D160" s="63" t="s">
        <v>291</v>
      </c>
      <c r="E160" s="69">
        <v>1925592</v>
      </c>
      <c r="F160" s="69">
        <v>2447157</v>
      </c>
      <c r="G160" s="2">
        <f t="shared" si="4"/>
        <v>521565</v>
      </c>
      <c r="H160" s="37">
        <f t="shared" si="5"/>
        <v>0.27089999999999997</v>
      </c>
      <c r="I160" s="47" t="s">
        <v>869</v>
      </c>
      <c r="J160" s="77" t="s">
        <v>869</v>
      </c>
      <c r="K160" s="65" t="s">
        <v>918</v>
      </c>
      <c r="L160"/>
      <c r="M160"/>
      <c r="N160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/>
      <c r="BA160" s="48"/>
      <c r="BB160" s="48"/>
      <c r="BC160" s="48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s="33" customFormat="1" x14ac:dyDescent="0.2">
      <c r="A161" s="66" t="s">
        <v>287</v>
      </c>
      <c r="B161" s="63" t="s">
        <v>288</v>
      </c>
      <c r="C161" s="63" t="s">
        <v>292</v>
      </c>
      <c r="D161" s="63" t="s">
        <v>293</v>
      </c>
      <c r="E161" s="69">
        <v>274283</v>
      </c>
      <c r="F161" s="69">
        <v>743496</v>
      </c>
      <c r="G161" s="2">
        <f t="shared" si="4"/>
        <v>469213</v>
      </c>
      <c r="H161" s="37">
        <f t="shared" si="5"/>
        <v>1.7107000000000001</v>
      </c>
      <c r="I161" s="47" t="s">
        <v>869</v>
      </c>
      <c r="J161" s="77" t="s">
        <v>869</v>
      </c>
      <c r="K161" s="65" t="s">
        <v>918</v>
      </c>
      <c r="L161"/>
      <c r="M161"/>
      <c r="N161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/>
      <c r="AX161" s="48"/>
      <c r="AY161" s="48"/>
      <c r="AZ161" s="48"/>
      <c r="BA161" s="48"/>
      <c r="BB161" s="48"/>
      <c r="BC161" s="48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s="33" customFormat="1" x14ac:dyDescent="0.2">
      <c r="A162" s="66" t="s">
        <v>287</v>
      </c>
      <c r="B162" s="63" t="s">
        <v>288</v>
      </c>
      <c r="C162" s="63" t="s">
        <v>99</v>
      </c>
      <c r="D162" s="63" t="s">
        <v>294</v>
      </c>
      <c r="E162" s="69">
        <v>117197</v>
      </c>
      <c r="F162" s="69">
        <v>172143</v>
      </c>
      <c r="G162" s="2">
        <f t="shared" si="4"/>
        <v>54946</v>
      </c>
      <c r="H162" s="37">
        <f t="shared" si="5"/>
        <v>0.46879999999999999</v>
      </c>
      <c r="I162" s="47" t="s">
        <v>918</v>
      </c>
      <c r="J162" s="77" t="s">
        <v>918</v>
      </c>
      <c r="K162" s="65" t="s">
        <v>869</v>
      </c>
      <c r="L162"/>
      <c r="M162"/>
      <c r="N162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48"/>
      <c r="BA162" s="48"/>
      <c r="BB162" s="48"/>
      <c r="BC162" s="48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s="33" customFormat="1" x14ac:dyDescent="0.2">
      <c r="A163" s="66" t="s">
        <v>287</v>
      </c>
      <c r="B163" s="63" t="s">
        <v>288</v>
      </c>
      <c r="C163" s="63" t="s">
        <v>127</v>
      </c>
      <c r="D163" s="63" t="s">
        <v>295</v>
      </c>
      <c r="E163" s="69">
        <v>23593457</v>
      </c>
      <c r="F163" s="69">
        <v>28992127</v>
      </c>
      <c r="G163" s="2">
        <f t="shared" si="4"/>
        <v>5398670</v>
      </c>
      <c r="H163" s="37">
        <f t="shared" si="5"/>
        <v>0.2288</v>
      </c>
      <c r="I163" s="47" t="s">
        <v>869</v>
      </c>
      <c r="J163" s="77" t="s">
        <v>869</v>
      </c>
      <c r="K163" s="65" t="s">
        <v>869</v>
      </c>
      <c r="L163"/>
      <c r="M163"/>
      <c r="N163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8"/>
      <c r="AY163" s="48"/>
      <c r="AZ163" s="48"/>
      <c r="BA163" s="48"/>
      <c r="BB163" s="48"/>
      <c r="BC163" s="48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s="33" customFormat="1" x14ac:dyDescent="0.2">
      <c r="A164" s="66" t="s">
        <v>287</v>
      </c>
      <c r="B164" s="63" t="s">
        <v>288</v>
      </c>
      <c r="C164" s="63" t="s">
        <v>296</v>
      </c>
      <c r="D164" s="63" t="s">
        <v>297</v>
      </c>
      <c r="E164" s="69">
        <v>1001659</v>
      </c>
      <c r="F164" s="69">
        <v>1221946</v>
      </c>
      <c r="G164" s="2">
        <f t="shared" si="4"/>
        <v>220287</v>
      </c>
      <c r="H164" s="37">
        <f t="shared" si="5"/>
        <v>0.21990000000000001</v>
      </c>
      <c r="I164" s="47" t="s">
        <v>869</v>
      </c>
      <c r="J164" s="77" t="s">
        <v>869</v>
      </c>
      <c r="K164" s="65" t="s">
        <v>918</v>
      </c>
      <c r="L164"/>
      <c r="M164"/>
      <c r="N164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8"/>
      <c r="AY164" s="48"/>
      <c r="AZ164" s="48"/>
      <c r="BA164" s="48"/>
      <c r="BB164" s="48"/>
      <c r="BC164" s="48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s="33" customFormat="1" x14ac:dyDescent="0.2">
      <c r="A165" s="66" t="s">
        <v>287</v>
      </c>
      <c r="B165" s="63" t="s">
        <v>288</v>
      </c>
      <c r="C165" s="63" t="s">
        <v>298</v>
      </c>
      <c r="D165" s="63" t="s">
        <v>299</v>
      </c>
      <c r="E165" s="69">
        <v>670868</v>
      </c>
      <c r="F165" s="69">
        <v>930516</v>
      </c>
      <c r="G165" s="2">
        <f t="shared" si="4"/>
        <v>259648</v>
      </c>
      <c r="H165" s="37">
        <f t="shared" si="5"/>
        <v>0.38700000000000001</v>
      </c>
      <c r="I165" s="47" t="s">
        <v>869</v>
      </c>
      <c r="J165" s="77" t="s">
        <v>869</v>
      </c>
      <c r="K165" s="65" t="s">
        <v>918</v>
      </c>
      <c r="L165"/>
      <c r="M165"/>
      <c r="N165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s="33" customFormat="1" x14ac:dyDescent="0.2">
      <c r="A166" s="66" t="s">
        <v>300</v>
      </c>
      <c r="B166" s="63" t="s">
        <v>301</v>
      </c>
      <c r="C166" s="63" t="s">
        <v>190</v>
      </c>
      <c r="D166" s="63" t="s">
        <v>302</v>
      </c>
      <c r="E166" s="69">
        <v>1405936</v>
      </c>
      <c r="F166" s="69">
        <v>1728232</v>
      </c>
      <c r="G166" s="2">
        <f t="shared" si="4"/>
        <v>322296</v>
      </c>
      <c r="H166" s="37">
        <f t="shared" si="5"/>
        <v>0.22919999999999999</v>
      </c>
      <c r="I166" s="47" t="s">
        <v>869</v>
      </c>
      <c r="J166" s="77" t="s">
        <v>869</v>
      </c>
      <c r="K166" s="65" t="s">
        <v>918</v>
      </c>
      <c r="L166"/>
      <c r="M166"/>
      <c r="N166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/>
      <c r="AZ166" s="48"/>
      <c r="BA166" s="48"/>
      <c r="BB166" s="48"/>
      <c r="BC166" s="48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s="33" customFormat="1" x14ac:dyDescent="0.2">
      <c r="A167" s="66" t="s">
        <v>300</v>
      </c>
      <c r="B167" s="63" t="s">
        <v>301</v>
      </c>
      <c r="C167" s="63" t="s">
        <v>57</v>
      </c>
      <c r="D167" s="63" t="s">
        <v>303</v>
      </c>
      <c r="E167" s="69">
        <v>2075426</v>
      </c>
      <c r="F167" s="69">
        <v>2364382</v>
      </c>
      <c r="G167" s="2">
        <f t="shared" si="4"/>
        <v>288956</v>
      </c>
      <c r="H167" s="37">
        <f t="shared" si="5"/>
        <v>0.13919999999999999</v>
      </c>
      <c r="I167" s="47" t="s">
        <v>869</v>
      </c>
      <c r="J167" s="77" t="s">
        <v>869</v>
      </c>
      <c r="K167" s="65" t="s">
        <v>869</v>
      </c>
      <c r="L167"/>
      <c r="M167"/>
      <c r="N167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8"/>
      <c r="BC167" s="48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s="33" customFormat="1" x14ac:dyDescent="0.2">
      <c r="A168" s="66" t="s">
        <v>300</v>
      </c>
      <c r="B168" s="63" t="s">
        <v>301</v>
      </c>
      <c r="C168" s="63" t="s">
        <v>82</v>
      </c>
      <c r="D168" s="63" t="s">
        <v>304</v>
      </c>
      <c r="E168" s="69">
        <v>844336</v>
      </c>
      <c r="F168" s="69">
        <v>959562</v>
      </c>
      <c r="G168" s="2">
        <f t="shared" si="4"/>
        <v>115226</v>
      </c>
      <c r="H168" s="37">
        <f t="shared" si="5"/>
        <v>0.13650000000000001</v>
      </c>
      <c r="I168" s="47" t="s">
        <v>869</v>
      </c>
      <c r="J168" s="77" t="s">
        <v>869</v>
      </c>
      <c r="K168" s="65" t="s">
        <v>869</v>
      </c>
      <c r="L168"/>
      <c r="M168"/>
      <c r="N16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/>
      <c r="AZ168" s="48"/>
      <c r="BA168" s="48"/>
      <c r="BB168" s="48"/>
      <c r="BC168" s="48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s="33" customFormat="1" x14ac:dyDescent="0.2">
      <c r="A169" s="66" t="s">
        <v>300</v>
      </c>
      <c r="B169" s="63" t="s">
        <v>301</v>
      </c>
      <c r="C169" s="63" t="s">
        <v>37</v>
      </c>
      <c r="D169" s="63" t="s">
        <v>305</v>
      </c>
      <c r="E169" s="69">
        <v>681877</v>
      </c>
      <c r="F169" s="69">
        <v>786269</v>
      </c>
      <c r="G169" s="2">
        <f t="shared" si="4"/>
        <v>104392</v>
      </c>
      <c r="H169" s="37">
        <f t="shared" si="5"/>
        <v>0.15310000000000001</v>
      </c>
      <c r="I169" s="47" t="s">
        <v>869</v>
      </c>
      <c r="J169" s="77" t="s">
        <v>869</v>
      </c>
      <c r="K169" s="65" t="s">
        <v>869</v>
      </c>
      <c r="L169"/>
      <c r="M169"/>
      <c r="N169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s="33" customFormat="1" x14ac:dyDescent="0.2">
      <c r="A170" s="66" t="s">
        <v>300</v>
      </c>
      <c r="B170" s="63" t="s">
        <v>301</v>
      </c>
      <c r="C170" s="63" t="s">
        <v>67</v>
      </c>
      <c r="D170" s="63" t="s">
        <v>306</v>
      </c>
      <c r="E170" s="69">
        <v>1448775</v>
      </c>
      <c r="F170" s="69">
        <v>1552956</v>
      </c>
      <c r="G170" s="2">
        <f t="shared" si="4"/>
        <v>104181</v>
      </c>
      <c r="H170" s="37">
        <f t="shared" si="5"/>
        <v>7.1900000000000006E-2</v>
      </c>
      <c r="I170" s="47" t="s">
        <v>869</v>
      </c>
      <c r="J170" s="77" t="s">
        <v>869</v>
      </c>
      <c r="K170" s="65" t="s">
        <v>869</v>
      </c>
      <c r="L170"/>
      <c r="M170"/>
      <c r="N170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s="33" customFormat="1" x14ac:dyDescent="0.2">
      <c r="A171" s="66" t="s">
        <v>300</v>
      </c>
      <c r="B171" s="63" t="s">
        <v>301</v>
      </c>
      <c r="C171" s="63" t="s">
        <v>251</v>
      </c>
      <c r="D171" s="63" t="s">
        <v>307</v>
      </c>
      <c r="E171" s="69">
        <v>3839556</v>
      </c>
      <c r="F171" s="69">
        <v>4499923</v>
      </c>
      <c r="G171" s="2">
        <f t="shared" si="4"/>
        <v>660367</v>
      </c>
      <c r="H171" s="37">
        <f t="shared" si="5"/>
        <v>0.17199999999999999</v>
      </c>
      <c r="I171" s="47" t="s">
        <v>869</v>
      </c>
      <c r="J171" s="77" t="s">
        <v>869</v>
      </c>
      <c r="K171" s="65" t="s">
        <v>869</v>
      </c>
      <c r="L171"/>
      <c r="M171"/>
      <c r="N171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/>
      <c r="BA171" s="48"/>
      <c r="BB171" s="48"/>
      <c r="BC171" s="48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s="33" customFormat="1" x14ac:dyDescent="0.2">
      <c r="A172" s="66" t="s">
        <v>300</v>
      </c>
      <c r="B172" s="63" t="s">
        <v>301</v>
      </c>
      <c r="C172" s="63" t="s">
        <v>308</v>
      </c>
      <c r="D172" s="63" t="s">
        <v>309</v>
      </c>
      <c r="E172" s="69">
        <v>45381</v>
      </c>
      <c r="F172" s="69">
        <v>78377</v>
      </c>
      <c r="G172" s="2">
        <f t="shared" si="4"/>
        <v>32996</v>
      </c>
      <c r="H172" s="37">
        <f t="shared" si="5"/>
        <v>0.72709999999999997</v>
      </c>
      <c r="I172" s="47" t="s">
        <v>918</v>
      </c>
      <c r="J172" s="77" t="s">
        <v>869</v>
      </c>
      <c r="K172" s="65" t="s">
        <v>869</v>
      </c>
      <c r="L172"/>
      <c r="M172"/>
      <c r="N172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48"/>
      <c r="BC172" s="48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s="33" customFormat="1" x14ac:dyDescent="0.2">
      <c r="A173" s="66" t="s">
        <v>300</v>
      </c>
      <c r="B173" s="63" t="s">
        <v>301</v>
      </c>
      <c r="C173" s="63" t="s">
        <v>88</v>
      </c>
      <c r="D173" s="63" t="s">
        <v>310</v>
      </c>
      <c r="E173" s="69">
        <v>999583</v>
      </c>
      <c r="F173" s="69">
        <v>895041</v>
      </c>
      <c r="G173" s="2">
        <f t="shared" si="4"/>
        <v>-104542</v>
      </c>
      <c r="H173" s="37">
        <f t="shared" si="5"/>
        <v>-0.1046</v>
      </c>
      <c r="I173" s="47" t="s">
        <v>869</v>
      </c>
      <c r="J173" s="77" t="s">
        <v>869</v>
      </c>
      <c r="K173" s="65" t="s">
        <v>869</v>
      </c>
      <c r="L173"/>
      <c r="M173"/>
      <c r="N173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s="33" customFormat="1" x14ac:dyDescent="0.2">
      <c r="A174" s="66" t="s">
        <v>311</v>
      </c>
      <c r="B174" s="63" t="s">
        <v>312</v>
      </c>
      <c r="C174" s="63" t="s">
        <v>313</v>
      </c>
      <c r="D174" s="63" t="s">
        <v>314</v>
      </c>
      <c r="E174" s="69">
        <v>784167</v>
      </c>
      <c r="F174" s="69">
        <v>932400</v>
      </c>
      <c r="G174" s="2">
        <f t="shared" si="4"/>
        <v>148233</v>
      </c>
      <c r="H174" s="37">
        <f t="shared" si="5"/>
        <v>0.189</v>
      </c>
      <c r="I174" s="47" t="s">
        <v>869</v>
      </c>
      <c r="J174" s="77" t="s">
        <v>869</v>
      </c>
      <c r="K174" s="65" t="s">
        <v>869</v>
      </c>
      <c r="L174"/>
      <c r="M174"/>
      <c r="N174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  <row r="175" spans="1:65" s="33" customFormat="1" x14ac:dyDescent="0.2">
      <c r="A175" s="66" t="s">
        <v>311</v>
      </c>
      <c r="B175" s="63" t="s">
        <v>312</v>
      </c>
      <c r="C175" s="63" t="s">
        <v>315</v>
      </c>
      <c r="D175" s="63" t="s">
        <v>316</v>
      </c>
      <c r="E175" s="69">
        <v>547283</v>
      </c>
      <c r="F175" s="69">
        <v>571344</v>
      </c>
      <c r="G175" s="2">
        <f t="shared" si="4"/>
        <v>24061</v>
      </c>
      <c r="H175" s="37">
        <f t="shared" si="5"/>
        <v>4.3999999999999997E-2</v>
      </c>
      <c r="I175" s="47" t="s">
        <v>869</v>
      </c>
      <c r="J175" s="77" t="s">
        <v>869</v>
      </c>
      <c r="K175" s="65" t="s">
        <v>869</v>
      </c>
      <c r="L175"/>
      <c r="M175"/>
      <c r="N175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/>
      <c r="BA175" s="48"/>
      <c r="BB175" s="48"/>
      <c r="BC175" s="48"/>
      <c r="BD175" s="1"/>
      <c r="BE175" s="1"/>
      <c r="BF175" s="1"/>
      <c r="BG175" s="1"/>
      <c r="BH175" s="1"/>
      <c r="BI175" s="1"/>
      <c r="BJ175" s="1"/>
      <c r="BK175" s="1"/>
      <c r="BL175" s="1"/>
      <c r="BM175" s="1"/>
    </row>
    <row r="176" spans="1:65" s="33" customFormat="1" x14ac:dyDescent="0.2">
      <c r="A176" s="66" t="s">
        <v>311</v>
      </c>
      <c r="B176" s="63" t="s">
        <v>312</v>
      </c>
      <c r="C176" s="63" t="s">
        <v>317</v>
      </c>
      <c r="D176" s="63" t="s">
        <v>318</v>
      </c>
      <c r="E176" s="69">
        <v>1322858</v>
      </c>
      <c r="F176" s="69">
        <v>1469591</v>
      </c>
      <c r="G176" s="2">
        <f t="shared" si="4"/>
        <v>146733</v>
      </c>
      <c r="H176" s="37">
        <f t="shared" si="5"/>
        <v>0.1109</v>
      </c>
      <c r="I176" s="47" t="s">
        <v>869</v>
      </c>
      <c r="J176" s="77" t="s">
        <v>869</v>
      </c>
      <c r="K176" s="65" t="s">
        <v>869</v>
      </c>
      <c r="L176"/>
      <c r="M176"/>
      <c r="N176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1"/>
      <c r="BE176" s="1"/>
      <c r="BF176" s="1"/>
      <c r="BG176" s="1"/>
      <c r="BH176" s="1"/>
      <c r="BI176" s="1"/>
      <c r="BJ176" s="1"/>
      <c r="BK176" s="1"/>
      <c r="BL176" s="1"/>
      <c r="BM176" s="1"/>
    </row>
    <row r="177" spans="1:65" s="33" customFormat="1" x14ac:dyDescent="0.2">
      <c r="A177" s="66" t="s">
        <v>311</v>
      </c>
      <c r="B177" s="63" t="s">
        <v>312</v>
      </c>
      <c r="C177" s="63" t="s">
        <v>26</v>
      </c>
      <c r="D177" s="63" t="s">
        <v>319</v>
      </c>
      <c r="E177" s="69">
        <v>6063620</v>
      </c>
      <c r="F177" s="69">
        <v>6636781</v>
      </c>
      <c r="G177" s="2">
        <f t="shared" si="4"/>
        <v>573161</v>
      </c>
      <c r="H177" s="37">
        <f t="shared" si="5"/>
        <v>9.4500000000000001E-2</v>
      </c>
      <c r="I177" s="47" t="s">
        <v>869</v>
      </c>
      <c r="J177" s="77" t="s">
        <v>869</v>
      </c>
      <c r="K177" s="65" t="s">
        <v>869</v>
      </c>
      <c r="L177"/>
      <c r="M177"/>
      <c r="N177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8"/>
      <c r="AY177" s="48"/>
      <c r="AZ177" s="48"/>
      <c r="BA177" s="48"/>
      <c r="BB177" s="48"/>
      <c r="BC177" s="48"/>
      <c r="BD177" s="1"/>
      <c r="BE177" s="1"/>
      <c r="BF177" s="1"/>
      <c r="BG177" s="1"/>
      <c r="BH177" s="1"/>
      <c r="BI177" s="1"/>
      <c r="BJ177" s="1"/>
      <c r="BK177" s="1"/>
      <c r="BL177" s="1"/>
      <c r="BM177" s="1"/>
    </row>
    <row r="178" spans="1:65" s="33" customFormat="1" x14ac:dyDescent="0.2">
      <c r="A178" s="66" t="s">
        <v>311</v>
      </c>
      <c r="B178" s="63" t="s">
        <v>312</v>
      </c>
      <c r="C178" s="63" t="s">
        <v>57</v>
      </c>
      <c r="D178" s="63" t="s">
        <v>320</v>
      </c>
      <c r="E178" s="69">
        <v>420240</v>
      </c>
      <c r="F178" s="69">
        <v>428515</v>
      </c>
      <c r="G178" s="2">
        <f t="shared" si="4"/>
        <v>8275</v>
      </c>
      <c r="H178" s="37">
        <f t="shared" si="5"/>
        <v>1.9699999999999999E-2</v>
      </c>
      <c r="I178" s="47" t="s">
        <v>918</v>
      </c>
      <c r="J178" s="77" t="s">
        <v>869</v>
      </c>
      <c r="K178" s="65" t="s">
        <v>869</v>
      </c>
      <c r="L178"/>
      <c r="M178"/>
      <c r="N17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1"/>
      <c r="BE178" s="1"/>
      <c r="BF178" s="1"/>
      <c r="BG178" s="1"/>
      <c r="BH178" s="1"/>
      <c r="BI178" s="1"/>
      <c r="BJ178" s="1"/>
      <c r="BK178" s="1"/>
      <c r="BL178" s="1"/>
      <c r="BM178" s="1"/>
    </row>
    <row r="179" spans="1:65" s="33" customFormat="1" x14ac:dyDescent="0.2">
      <c r="A179" s="66" t="s">
        <v>311</v>
      </c>
      <c r="B179" s="63" t="s">
        <v>312</v>
      </c>
      <c r="C179" s="63" t="s">
        <v>63</v>
      </c>
      <c r="D179" s="63" t="s">
        <v>321</v>
      </c>
      <c r="E179" s="69">
        <v>781515</v>
      </c>
      <c r="F179" s="69">
        <v>837346</v>
      </c>
      <c r="G179" s="2">
        <f t="shared" si="4"/>
        <v>55831</v>
      </c>
      <c r="H179" s="37">
        <f t="shared" si="5"/>
        <v>7.1400000000000005E-2</v>
      </c>
      <c r="I179" s="47" t="s">
        <v>869</v>
      </c>
      <c r="J179" s="77" t="s">
        <v>869</v>
      </c>
      <c r="K179" s="65" t="s">
        <v>869</v>
      </c>
      <c r="L179"/>
      <c r="M179"/>
      <c r="N179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  <c r="AT179" s="48"/>
      <c r="AU179" s="48"/>
      <c r="AV179" s="48"/>
      <c r="AW179" s="48"/>
      <c r="AX179" s="48"/>
      <c r="AY179" s="48"/>
      <c r="AZ179" s="48"/>
      <c r="BA179" s="48"/>
      <c r="BB179" s="48"/>
      <c r="BC179" s="48"/>
      <c r="BD179" s="1"/>
      <c r="BE179" s="1"/>
      <c r="BF179" s="1"/>
      <c r="BG179" s="1"/>
      <c r="BH179" s="1"/>
      <c r="BI179" s="1"/>
      <c r="BJ179" s="1"/>
      <c r="BK179" s="1"/>
      <c r="BL179" s="1"/>
      <c r="BM179" s="1"/>
    </row>
    <row r="180" spans="1:65" s="33" customFormat="1" x14ac:dyDescent="0.2">
      <c r="A180" s="66" t="s">
        <v>311</v>
      </c>
      <c r="B180" s="63" t="s">
        <v>312</v>
      </c>
      <c r="C180" s="63" t="s">
        <v>99</v>
      </c>
      <c r="D180" s="63" t="s">
        <v>322</v>
      </c>
      <c r="E180" s="69">
        <v>27772</v>
      </c>
      <c r="F180" s="69">
        <v>28022</v>
      </c>
      <c r="G180" s="2">
        <f t="shared" si="4"/>
        <v>250</v>
      </c>
      <c r="H180" s="37">
        <f t="shared" si="5"/>
        <v>8.9999999999999993E-3</v>
      </c>
      <c r="I180" s="47" t="s">
        <v>918</v>
      </c>
      <c r="J180" s="77" t="s">
        <v>918</v>
      </c>
      <c r="K180" s="65" t="s">
        <v>918</v>
      </c>
      <c r="L180"/>
      <c r="M180"/>
      <c r="N180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1"/>
      <c r="BE180" s="1"/>
      <c r="BF180" s="1"/>
      <c r="BG180" s="1"/>
      <c r="BH180" s="1"/>
      <c r="BI180" s="1"/>
      <c r="BJ180" s="1"/>
      <c r="BK180" s="1"/>
      <c r="BL180" s="1"/>
      <c r="BM180" s="1"/>
    </row>
    <row r="181" spans="1:65" s="33" customFormat="1" x14ac:dyDescent="0.2">
      <c r="A181" s="66" t="s">
        <v>311</v>
      </c>
      <c r="B181" s="63" t="s">
        <v>312</v>
      </c>
      <c r="C181" s="63" t="s">
        <v>323</v>
      </c>
      <c r="D181" s="63" t="s">
        <v>324</v>
      </c>
      <c r="E181" s="69">
        <v>420108</v>
      </c>
      <c r="F181" s="69">
        <v>243966</v>
      </c>
      <c r="G181" s="2">
        <f t="shared" si="4"/>
        <v>-176142</v>
      </c>
      <c r="H181" s="37">
        <f t="shared" si="5"/>
        <v>-0.41930000000000001</v>
      </c>
      <c r="I181" s="47" t="s">
        <v>918</v>
      </c>
      <c r="J181" s="77" t="s">
        <v>869</v>
      </c>
      <c r="K181" s="65" t="s">
        <v>869</v>
      </c>
      <c r="L181"/>
      <c r="M181"/>
      <c r="N181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48"/>
      <c r="BA181" s="48"/>
      <c r="BB181" s="48"/>
      <c r="BC181" s="48"/>
      <c r="BD181" s="1"/>
      <c r="BE181" s="1"/>
      <c r="BF181" s="1"/>
      <c r="BG181" s="1"/>
      <c r="BH181" s="1"/>
      <c r="BI181" s="1"/>
      <c r="BJ181" s="1"/>
      <c r="BK181" s="1"/>
      <c r="BL181" s="1"/>
      <c r="BM181" s="1"/>
    </row>
    <row r="182" spans="1:65" s="33" customFormat="1" x14ac:dyDescent="0.2">
      <c r="A182" s="66" t="s">
        <v>311</v>
      </c>
      <c r="B182" s="63" t="s">
        <v>312</v>
      </c>
      <c r="C182" s="63" t="s">
        <v>325</v>
      </c>
      <c r="D182" s="63" t="s">
        <v>326</v>
      </c>
      <c r="E182" s="69">
        <v>3837221</v>
      </c>
      <c r="F182" s="69">
        <v>4353237</v>
      </c>
      <c r="G182" s="2">
        <f t="shared" si="4"/>
        <v>516016</v>
      </c>
      <c r="H182" s="37">
        <f t="shared" si="5"/>
        <v>0.13450000000000001</v>
      </c>
      <c r="I182" s="47" t="s">
        <v>869</v>
      </c>
      <c r="J182" s="77" t="s">
        <v>869</v>
      </c>
      <c r="K182" s="65" t="s">
        <v>918</v>
      </c>
      <c r="L182"/>
      <c r="M182"/>
      <c r="N182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48"/>
      <c r="BA182" s="48"/>
      <c r="BB182" s="48"/>
      <c r="BC182" s="48"/>
      <c r="BD182" s="1"/>
      <c r="BE182" s="1"/>
      <c r="BF182" s="1"/>
      <c r="BG182" s="1"/>
      <c r="BH182" s="1"/>
      <c r="BI182" s="1"/>
      <c r="BJ182" s="1"/>
      <c r="BK182" s="1"/>
      <c r="BL182" s="1"/>
      <c r="BM182" s="1"/>
    </row>
    <row r="183" spans="1:65" s="33" customFormat="1" x14ac:dyDescent="0.2">
      <c r="A183" s="66" t="s">
        <v>311</v>
      </c>
      <c r="B183" s="63" t="s">
        <v>312</v>
      </c>
      <c r="C183" s="63" t="s">
        <v>327</v>
      </c>
      <c r="D183" s="63" t="s">
        <v>328</v>
      </c>
      <c r="E183" s="69">
        <v>3307859</v>
      </c>
      <c r="F183" s="69">
        <v>2689219</v>
      </c>
      <c r="G183" s="2">
        <f t="shared" si="4"/>
        <v>-618640</v>
      </c>
      <c r="H183" s="37">
        <f t="shared" si="5"/>
        <v>-0.187</v>
      </c>
      <c r="I183" s="47" t="s">
        <v>918</v>
      </c>
      <c r="J183" s="77" t="s">
        <v>869</v>
      </c>
      <c r="K183" s="65" t="s">
        <v>918</v>
      </c>
      <c r="L183"/>
      <c r="M183"/>
      <c r="N183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1"/>
      <c r="BE183" s="1"/>
      <c r="BF183" s="1"/>
      <c r="BG183" s="1"/>
      <c r="BH183" s="1"/>
      <c r="BI183" s="1"/>
      <c r="BJ183" s="1"/>
      <c r="BK183" s="1"/>
      <c r="BL183" s="1"/>
      <c r="BM183" s="1"/>
    </row>
    <row r="184" spans="1:65" s="33" customFormat="1" x14ac:dyDescent="0.2">
      <c r="A184" s="66" t="s">
        <v>311</v>
      </c>
      <c r="B184" s="63" t="s">
        <v>312</v>
      </c>
      <c r="C184" s="63" t="s">
        <v>263</v>
      </c>
      <c r="D184" s="63" t="s">
        <v>329</v>
      </c>
      <c r="E184" s="69">
        <v>543932</v>
      </c>
      <c r="F184" s="69">
        <v>689220</v>
      </c>
      <c r="G184" s="2">
        <f t="shared" si="4"/>
        <v>145288</v>
      </c>
      <c r="H184" s="37">
        <f t="shared" si="5"/>
        <v>0.2671</v>
      </c>
      <c r="I184" s="47" t="s">
        <v>869</v>
      </c>
      <c r="J184" s="77" t="s">
        <v>869</v>
      </c>
      <c r="K184" s="65" t="s">
        <v>918</v>
      </c>
      <c r="L184"/>
      <c r="M184"/>
      <c r="N184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/>
      <c r="BA184" s="48"/>
      <c r="BB184" s="48"/>
      <c r="BC184" s="48"/>
      <c r="BD184" s="1"/>
      <c r="BE184" s="1"/>
      <c r="BF184" s="1"/>
      <c r="BG184" s="1"/>
      <c r="BH184" s="1"/>
      <c r="BI184" s="1"/>
      <c r="BJ184" s="1"/>
      <c r="BK184" s="1"/>
      <c r="BL184" s="1"/>
      <c r="BM184" s="1"/>
    </row>
    <row r="185" spans="1:65" s="33" customFormat="1" x14ac:dyDescent="0.2">
      <c r="A185" s="66" t="s">
        <v>311</v>
      </c>
      <c r="B185" s="63" t="s">
        <v>312</v>
      </c>
      <c r="C185" s="63" t="s">
        <v>53</v>
      </c>
      <c r="D185" s="63" t="s">
        <v>330</v>
      </c>
      <c r="E185" s="69">
        <v>662267</v>
      </c>
      <c r="F185" s="69">
        <v>639275</v>
      </c>
      <c r="G185" s="2">
        <f t="shared" si="4"/>
        <v>-22992</v>
      </c>
      <c r="H185" s="37">
        <f t="shared" si="5"/>
        <v>-3.4700000000000002E-2</v>
      </c>
      <c r="I185" s="47" t="s">
        <v>918</v>
      </c>
      <c r="J185" s="77" t="s">
        <v>869</v>
      </c>
      <c r="K185" s="65" t="s">
        <v>918</v>
      </c>
      <c r="L185"/>
      <c r="M185"/>
      <c r="N185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1"/>
      <c r="BE185" s="1"/>
      <c r="BF185" s="1"/>
      <c r="BG185" s="1"/>
      <c r="BH185" s="1"/>
      <c r="BI185" s="1"/>
      <c r="BJ185" s="1"/>
      <c r="BK185" s="1"/>
      <c r="BL185" s="1"/>
      <c r="BM185" s="1"/>
    </row>
    <row r="186" spans="1:65" s="33" customFormat="1" x14ac:dyDescent="0.2">
      <c r="A186" s="66" t="s">
        <v>331</v>
      </c>
      <c r="B186" s="63" t="s">
        <v>332</v>
      </c>
      <c r="C186" s="63" t="s">
        <v>333</v>
      </c>
      <c r="D186" s="63" t="s">
        <v>334</v>
      </c>
      <c r="E186" s="69">
        <v>16212</v>
      </c>
      <c r="F186" s="69">
        <v>9819</v>
      </c>
      <c r="G186" s="2">
        <f t="shared" si="4"/>
        <v>-6393</v>
      </c>
      <c r="H186" s="37">
        <f t="shared" si="5"/>
        <v>-0.39429999999999998</v>
      </c>
      <c r="I186" s="47" t="s">
        <v>918</v>
      </c>
      <c r="J186" s="77" t="s">
        <v>918</v>
      </c>
      <c r="K186" s="65" t="s">
        <v>869</v>
      </c>
      <c r="L186"/>
      <c r="M186"/>
      <c r="N186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8"/>
      <c r="AY186" s="48"/>
      <c r="AZ186" s="48"/>
      <c r="BA186" s="48"/>
      <c r="BB186" s="48"/>
      <c r="BC186" s="48"/>
      <c r="BD186" s="1"/>
      <c r="BE186" s="1"/>
      <c r="BF186" s="1"/>
      <c r="BG186" s="1"/>
      <c r="BH186" s="1"/>
      <c r="BI186" s="1"/>
      <c r="BJ186" s="1"/>
      <c r="BK186" s="1"/>
      <c r="BL186" s="1"/>
      <c r="BM186" s="1"/>
    </row>
    <row r="187" spans="1:65" s="33" customFormat="1" x14ac:dyDescent="0.2">
      <c r="A187" s="66" t="s">
        <v>331</v>
      </c>
      <c r="B187" s="63" t="s">
        <v>332</v>
      </c>
      <c r="C187" s="63" t="s">
        <v>335</v>
      </c>
      <c r="D187" s="63" t="s">
        <v>336</v>
      </c>
      <c r="E187" s="69">
        <v>21167</v>
      </c>
      <c r="F187" s="69">
        <v>21640</v>
      </c>
      <c r="G187" s="2">
        <f t="shared" si="4"/>
        <v>473</v>
      </c>
      <c r="H187" s="37">
        <f t="shared" si="5"/>
        <v>2.23E-2</v>
      </c>
      <c r="I187" s="47" t="s">
        <v>918</v>
      </c>
      <c r="J187" s="77" t="s">
        <v>918</v>
      </c>
      <c r="K187" s="65" t="s">
        <v>918</v>
      </c>
      <c r="L187"/>
      <c r="M187"/>
      <c r="N187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8"/>
      <c r="AY187" s="48"/>
      <c r="AZ187" s="48"/>
      <c r="BA187" s="48"/>
      <c r="BB187" s="48"/>
      <c r="BC187" s="48"/>
      <c r="BD187" s="1"/>
      <c r="BE187" s="1"/>
      <c r="BF187" s="1"/>
      <c r="BG187" s="1"/>
      <c r="BH187" s="1"/>
      <c r="BI187" s="1"/>
      <c r="BJ187" s="1"/>
      <c r="BK187" s="1"/>
      <c r="BL187" s="1"/>
      <c r="BM187" s="1"/>
    </row>
    <row r="188" spans="1:65" s="33" customFormat="1" x14ac:dyDescent="0.2">
      <c r="A188" s="66" t="s">
        <v>331</v>
      </c>
      <c r="B188" s="63" t="s">
        <v>332</v>
      </c>
      <c r="C188" s="63" t="s">
        <v>325</v>
      </c>
      <c r="D188" s="63" t="s">
        <v>337</v>
      </c>
      <c r="E188" s="69">
        <v>47806</v>
      </c>
      <c r="F188" s="69">
        <v>23852</v>
      </c>
      <c r="G188" s="2">
        <f t="shared" si="4"/>
        <v>-23954</v>
      </c>
      <c r="H188" s="37">
        <f t="shared" si="5"/>
        <v>-0.50109999999999999</v>
      </c>
      <c r="I188" s="47" t="s">
        <v>918</v>
      </c>
      <c r="J188" s="77" t="s">
        <v>918</v>
      </c>
      <c r="K188" s="65" t="s">
        <v>869</v>
      </c>
      <c r="L188"/>
      <c r="M188"/>
      <c r="N18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8"/>
      <c r="AY188" s="48"/>
      <c r="AZ188" s="48"/>
      <c r="BA188" s="48"/>
      <c r="BB188" s="48"/>
      <c r="BC188" s="48"/>
      <c r="BD188" s="1"/>
      <c r="BE188" s="1"/>
      <c r="BF188" s="1"/>
      <c r="BG188" s="1"/>
      <c r="BH188" s="1"/>
      <c r="BI188" s="1"/>
      <c r="BJ188" s="1"/>
      <c r="BK188" s="1"/>
      <c r="BL188" s="1"/>
      <c r="BM188" s="1"/>
    </row>
    <row r="189" spans="1:65" s="33" customFormat="1" x14ac:dyDescent="0.2">
      <c r="A189" s="66" t="s">
        <v>338</v>
      </c>
      <c r="B189" s="63" t="s">
        <v>339</v>
      </c>
      <c r="C189" s="63" t="s">
        <v>26</v>
      </c>
      <c r="D189" s="63" t="s">
        <v>340</v>
      </c>
      <c r="E189" s="69">
        <v>3304190</v>
      </c>
      <c r="F189" s="69">
        <v>3848779</v>
      </c>
      <c r="G189" s="2">
        <f t="shared" si="4"/>
        <v>544589</v>
      </c>
      <c r="H189" s="37">
        <f t="shared" si="5"/>
        <v>0.1648</v>
      </c>
      <c r="I189" s="47" t="s">
        <v>869</v>
      </c>
      <c r="J189" s="77" t="s">
        <v>869</v>
      </c>
      <c r="K189" s="65" t="s">
        <v>869</v>
      </c>
      <c r="L189"/>
      <c r="M189"/>
      <c r="N189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  <c r="AX189" s="48"/>
      <c r="AY189" s="48"/>
      <c r="AZ189" s="48"/>
      <c r="BA189" s="48"/>
      <c r="BB189" s="48"/>
      <c r="BC189" s="48"/>
      <c r="BD189" s="1"/>
      <c r="BE189" s="1"/>
      <c r="BF189" s="1"/>
      <c r="BG189" s="1"/>
      <c r="BH189" s="1"/>
      <c r="BI189" s="1"/>
      <c r="BJ189" s="1"/>
      <c r="BK189" s="1"/>
      <c r="BL189" s="1"/>
      <c r="BM189" s="1"/>
    </row>
    <row r="190" spans="1:65" s="33" customFormat="1" x14ac:dyDescent="0.2">
      <c r="A190" s="66" t="s">
        <v>338</v>
      </c>
      <c r="B190" s="63" t="s">
        <v>339</v>
      </c>
      <c r="C190" s="63" t="s">
        <v>79</v>
      </c>
      <c r="D190" s="63" t="s">
        <v>341</v>
      </c>
      <c r="E190" s="69">
        <v>955296</v>
      </c>
      <c r="F190" s="69">
        <v>1051212</v>
      </c>
      <c r="G190" s="2">
        <f t="shared" si="4"/>
        <v>95916</v>
      </c>
      <c r="H190" s="37">
        <f t="shared" si="5"/>
        <v>0.1004</v>
      </c>
      <c r="I190" s="47" t="s">
        <v>869</v>
      </c>
      <c r="J190" s="77" t="s">
        <v>869</v>
      </c>
      <c r="K190" s="65" t="s">
        <v>869</v>
      </c>
      <c r="L190"/>
      <c r="M190"/>
      <c r="N190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/>
      <c r="AZ190" s="48"/>
      <c r="BA190" s="48"/>
      <c r="BB190" s="48"/>
      <c r="BC190" s="48"/>
      <c r="BD190" s="1"/>
      <c r="BE190" s="1"/>
      <c r="BF190" s="1"/>
      <c r="BG190" s="1"/>
      <c r="BH190" s="1"/>
      <c r="BI190" s="1"/>
      <c r="BJ190" s="1"/>
      <c r="BK190" s="1"/>
      <c r="BL190" s="1"/>
      <c r="BM190" s="1"/>
    </row>
    <row r="191" spans="1:65" s="33" customFormat="1" x14ac:dyDescent="0.2">
      <c r="A191" s="66" t="s">
        <v>342</v>
      </c>
      <c r="B191" s="63" t="s">
        <v>343</v>
      </c>
      <c r="C191" s="63" t="s">
        <v>344</v>
      </c>
      <c r="D191" s="63" t="s">
        <v>345</v>
      </c>
      <c r="E191" s="69">
        <v>2212584</v>
      </c>
      <c r="F191" s="69">
        <v>2721001</v>
      </c>
      <c r="G191" s="2">
        <f t="shared" si="4"/>
        <v>508417</v>
      </c>
      <c r="H191" s="37">
        <f t="shared" si="5"/>
        <v>0.2298</v>
      </c>
      <c r="I191" s="47" t="s">
        <v>869</v>
      </c>
      <c r="J191" s="77" t="s">
        <v>869</v>
      </c>
      <c r="K191" s="65" t="s">
        <v>918</v>
      </c>
      <c r="L191"/>
      <c r="M191"/>
      <c r="N191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8"/>
      <c r="AY191" s="48"/>
      <c r="AZ191" s="48"/>
      <c r="BA191" s="48"/>
      <c r="BB191" s="48"/>
      <c r="BC191" s="48"/>
      <c r="BD191" s="1"/>
      <c r="BE191" s="1"/>
      <c r="BF191" s="1"/>
      <c r="BG191" s="1"/>
      <c r="BH191" s="1"/>
      <c r="BI191" s="1"/>
      <c r="BJ191" s="1"/>
      <c r="BK191" s="1"/>
      <c r="BL191" s="1"/>
      <c r="BM191" s="1"/>
    </row>
    <row r="192" spans="1:65" s="33" customFormat="1" x14ac:dyDescent="0.2">
      <c r="A192" s="66" t="s">
        <v>346</v>
      </c>
      <c r="B192" s="63" t="s">
        <v>347</v>
      </c>
      <c r="C192" s="63" t="s">
        <v>26</v>
      </c>
      <c r="D192" s="63" t="s">
        <v>348</v>
      </c>
      <c r="E192" s="69">
        <v>689937</v>
      </c>
      <c r="F192" s="69">
        <v>1015755</v>
      </c>
      <c r="G192" s="2">
        <f t="shared" si="4"/>
        <v>325818</v>
      </c>
      <c r="H192" s="37">
        <f t="shared" si="5"/>
        <v>0.47220000000000001</v>
      </c>
      <c r="I192" s="47" t="s">
        <v>869</v>
      </c>
      <c r="J192" s="77" t="s">
        <v>869</v>
      </c>
      <c r="K192" s="65" t="s">
        <v>869</v>
      </c>
      <c r="L192"/>
      <c r="M192"/>
      <c r="N192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8"/>
      <c r="AY192" s="48"/>
      <c r="AZ192" s="48"/>
      <c r="BA192" s="48"/>
      <c r="BB192" s="48"/>
      <c r="BC192" s="48"/>
      <c r="BD192" s="1"/>
      <c r="BE192" s="1"/>
      <c r="BF192" s="1"/>
      <c r="BG192" s="1"/>
      <c r="BH192" s="1"/>
      <c r="BI192" s="1"/>
      <c r="BJ192" s="1"/>
      <c r="BK192" s="1"/>
      <c r="BL192" s="1"/>
      <c r="BM192" s="1"/>
    </row>
    <row r="193" spans="1:65" s="33" customFormat="1" x14ac:dyDescent="0.2">
      <c r="A193" s="66" t="s">
        <v>346</v>
      </c>
      <c r="B193" s="63" t="s">
        <v>347</v>
      </c>
      <c r="C193" s="63" t="s">
        <v>16</v>
      </c>
      <c r="D193" s="63" t="s">
        <v>349</v>
      </c>
      <c r="E193" s="69">
        <v>698153</v>
      </c>
      <c r="F193" s="69">
        <v>1008427</v>
      </c>
      <c r="G193" s="2">
        <f t="shared" si="4"/>
        <v>310274</v>
      </c>
      <c r="H193" s="37">
        <f t="shared" si="5"/>
        <v>0.44440000000000002</v>
      </c>
      <c r="I193" s="47" t="s">
        <v>869</v>
      </c>
      <c r="J193" s="77" t="s">
        <v>869</v>
      </c>
      <c r="K193" s="65" t="s">
        <v>918</v>
      </c>
      <c r="L193"/>
      <c r="M193"/>
      <c r="N193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1"/>
      <c r="BE193" s="1"/>
      <c r="BF193" s="1"/>
      <c r="BG193" s="1"/>
      <c r="BH193" s="1"/>
      <c r="BI193" s="1"/>
      <c r="BJ193" s="1"/>
      <c r="BK193" s="1"/>
      <c r="BL193" s="1"/>
      <c r="BM193" s="1"/>
    </row>
    <row r="194" spans="1:65" s="33" customFormat="1" x14ac:dyDescent="0.2">
      <c r="A194" s="66" t="s">
        <v>350</v>
      </c>
      <c r="B194" s="63" t="s">
        <v>351</v>
      </c>
      <c r="C194" s="63" t="s">
        <v>153</v>
      </c>
      <c r="D194" s="63" t="s">
        <v>352</v>
      </c>
      <c r="E194" s="69">
        <v>657294</v>
      </c>
      <c r="F194" s="69">
        <v>775861</v>
      </c>
      <c r="G194" s="2">
        <f t="shared" si="4"/>
        <v>118567</v>
      </c>
      <c r="H194" s="37">
        <f t="shared" si="5"/>
        <v>0.1804</v>
      </c>
      <c r="I194" s="47" t="s">
        <v>869</v>
      </c>
      <c r="J194" s="77" t="s">
        <v>869</v>
      </c>
      <c r="K194" s="65" t="s">
        <v>918</v>
      </c>
      <c r="L194"/>
      <c r="M194"/>
      <c r="N194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  <c r="AR194" s="48"/>
      <c r="AS194" s="48"/>
      <c r="AT194" s="48"/>
      <c r="AU194" s="48"/>
      <c r="AV194" s="48"/>
      <c r="AW194" s="48"/>
      <c r="AX194" s="48"/>
      <c r="AY194" s="48"/>
      <c r="AZ194" s="48"/>
      <c r="BA194" s="48"/>
      <c r="BB194" s="48"/>
      <c r="BC194" s="48"/>
      <c r="BD194" s="1"/>
      <c r="BE194" s="1"/>
      <c r="BF194" s="1"/>
      <c r="BG194" s="1"/>
      <c r="BH194" s="1"/>
      <c r="BI194" s="1"/>
      <c r="BJ194" s="1"/>
      <c r="BK194" s="1"/>
      <c r="BL194" s="1"/>
      <c r="BM194" s="1"/>
    </row>
    <row r="195" spans="1:65" s="33" customFormat="1" x14ac:dyDescent="0.2">
      <c r="A195" s="66" t="s">
        <v>350</v>
      </c>
      <c r="B195" s="63" t="s">
        <v>351</v>
      </c>
      <c r="C195" s="63" t="s">
        <v>353</v>
      </c>
      <c r="D195" s="63" t="s">
        <v>354</v>
      </c>
      <c r="E195" s="69">
        <v>647607</v>
      </c>
      <c r="F195" s="69">
        <v>836852</v>
      </c>
      <c r="G195" s="2">
        <f t="shared" si="4"/>
        <v>189245</v>
      </c>
      <c r="H195" s="37">
        <f t="shared" si="5"/>
        <v>0.29220000000000002</v>
      </c>
      <c r="I195" s="47" t="s">
        <v>869</v>
      </c>
      <c r="J195" s="77" t="s">
        <v>869</v>
      </c>
      <c r="K195" s="65" t="s">
        <v>918</v>
      </c>
      <c r="L195"/>
      <c r="M195"/>
      <c r="N195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1"/>
      <c r="BE195" s="1"/>
      <c r="BF195" s="1"/>
      <c r="BG195" s="1"/>
      <c r="BH195" s="1"/>
      <c r="BI195" s="1"/>
      <c r="BJ195" s="1"/>
      <c r="BK195" s="1"/>
      <c r="BL195" s="1"/>
      <c r="BM195" s="1"/>
    </row>
    <row r="196" spans="1:65" s="33" customFormat="1" x14ac:dyDescent="0.2">
      <c r="A196" s="66" t="s">
        <v>350</v>
      </c>
      <c r="B196" s="63" t="s">
        <v>351</v>
      </c>
      <c r="C196" s="63" t="s">
        <v>95</v>
      </c>
      <c r="D196" s="63" t="s">
        <v>355</v>
      </c>
      <c r="E196" s="69">
        <v>4795776</v>
      </c>
      <c r="F196" s="69">
        <v>5628939</v>
      </c>
      <c r="G196" s="2">
        <f t="shared" si="4"/>
        <v>833163</v>
      </c>
      <c r="H196" s="37">
        <f t="shared" si="5"/>
        <v>0.17369999999999999</v>
      </c>
      <c r="I196" s="47" t="s">
        <v>869</v>
      </c>
      <c r="J196" s="77" t="s">
        <v>869</v>
      </c>
      <c r="K196" s="65" t="s">
        <v>869</v>
      </c>
      <c r="L196"/>
      <c r="M196"/>
      <c r="N196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  <c r="AR196" s="48"/>
      <c r="AS196" s="48"/>
      <c r="AT196" s="48"/>
      <c r="AU196" s="48"/>
      <c r="AV196" s="48"/>
      <c r="AW196" s="48"/>
      <c r="AX196" s="48"/>
      <c r="AY196" s="48"/>
      <c r="AZ196" s="48"/>
      <c r="BA196" s="48"/>
      <c r="BB196" s="48"/>
      <c r="BC196" s="48"/>
      <c r="BD196" s="1"/>
      <c r="BE196" s="1"/>
      <c r="BF196" s="1"/>
      <c r="BG196" s="1"/>
      <c r="BH196" s="1"/>
      <c r="BI196" s="1"/>
      <c r="BJ196" s="1"/>
      <c r="BK196" s="1"/>
      <c r="BL196" s="1"/>
      <c r="BM196" s="1"/>
    </row>
    <row r="197" spans="1:65" s="33" customFormat="1" x14ac:dyDescent="0.2">
      <c r="A197" s="66" t="s">
        <v>350</v>
      </c>
      <c r="B197" s="63" t="s">
        <v>351</v>
      </c>
      <c r="C197" s="63" t="s">
        <v>356</v>
      </c>
      <c r="D197" s="63" t="s">
        <v>357</v>
      </c>
      <c r="E197" s="69">
        <v>974065</v>
      </c>
      <c r="F197" s="69">
        <v>1162337</v>
      </c>
      <c r="G197" s="2">
        <f t="shared" si="4"/>
        <v>188272</v>
      </c>
      <c r="H197" s="37">
        <f t="shared" si="5"/>
        <v>0.1933</v>
      </c>
      <c r="I197" s="47" t="s">
        <v>869</v>
      </c>
      <c r="J197" s="77" t="s">
        <v>869</v>
      </c>
      <c r="K197" s="65" t="s">
        <v>869</v>
      </c>
      <c r="L197"/>
      <c r="M197"/>
      <c r="N197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  <c r="AR197" s="48"/>
      <c r="AS197" s="48"/>
      <c r="AT197" s="48"/>
      <c r="AU197" s="48"/>
      <c r="AV197" s="48"/>
      <c r="AW197" s="48"/>
      <c r="AX197" s="48"/>
      <c r="AY197" s="48"/>
      <c r="AZ197" s="48"/>
      <c r="BA197" s="48"/>
      <c r="BB197" s="48"/>
      <c r="BC197" s="48"/>
      <c r="BD197" s="1"/>
      <c r="BE197" s="1"/>
      <c r="BF197" s="1"/>
      <c r="BG197" s="1"/>
      <c r="BH197" s="1"/>
      <c r="BI197" s="1"/>
      <c r="BJ197" s="1"/>
      <c r="BK197" s="1"/>
      <c r="BL197" s="1"/>
      <c r="BM197" s="1"/>
    </row>
    <row r="198" spans="1:65" s="33" customFormat="1" x14ac:dyDescent="0.2">
      <c r="A198" s="66" t="s">
        <v>350</v>
      </c>
      <c r="B198" s="63" t="s">
        <v>351</v>
      </c>
      <c r="C198" s="63" t="s">
        <v>143</v>
      </c>
      <c r="D198" s="63" t="s">
        <v>358</v>
      </c>
      <c r="E198" s="69">
        <v>1596288</v>
      </c>
      <c r="F198" s="69">
        <v>1824052</v>
      </c>
      <c r="G198" s="2">
        <f t="shared" si="4"/>
        <v>227764</v>
      </c>
      <c r="H198" s="37">
        <f t="shared" si="5"/>
        <v>0.14269999999999999</v>
      </c>
      <c r="I198" s="47" t="s">
        <v>869</v>
      </c>
      <c r="J198" s="77" t="s">
        <v>869</v>
      </c>
      <c r="K198" s="65" t="s">
        <v>869</v>
      </c>
      <c r="L198"/>
      <c r="M198"/>
      <c r="N19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1"/>
      <c r="BE198" s="1"/>
      <c r="BF198" s="1"/>
      <c r="BG198" s="1"/>
      <c r="BH198" s="1"/>
      <c r="BI198" s="1"/>
      <c r="BJ198" s="1"/>
      <c r="BK198" s="1"/>
      <c r="BL198" s="1"/>
      <c r="BM198" s="1"/>
    </row>
    <row r="199" spans="1:65" s="33" customFormat="1" x14ac:dyDescent="0.2">
      <c r="A199" s="66" t="s">
        <v>359</v>
      </c>
      <c r="B199" s="63" t="s">
        <v>360</v>
      </c>
      <c r="C199" s="63" t="s">
        <v>26</v>
      </c>
      <c r="D199" s="63" t="s">
        <v>361</v>
      </c>
      <c r="E199" s="69">
        <v>426059</v>
      </c>
      <c r="F199" s="69">
        <v>382930</v>
      </c>
      <c r="G199" s="2">
        <f t="shared" si="4"/>
        <v>-43129</v>
      </c>
      <c r="H199" s="37">
        <f t="shared" si="5"/>
        <v>-0.1012</v>
      </c>
      <c r="I199" s="47" t="s">
        <v>869</v>
      </c>
      <c r="J199" s="77" t="s">
        <v>869</v>
      </c>
      <c r="K199" s="65" t="s">
        <v>869</v>
      </c>
      <c r="L199"/>
      <c r="M199"/>
      <c r="N199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  <c r="AQ199" s="48"/>
      <c r="AR199" s="48"/>
      <c r="AS199" s="48"/>
      <c r="AT199" s="48"/>
      <c r="AU199" s="48"/>
      <c r="AV199" s="48"/>
      <c r="AW199" s="48"/>
      <c r="AX199" s="48"/>
      <c r="AY199" s="48"/>
      <c r="AZ199" s="48"/>
      <c r="BA199" s="48"/>
      <c r="BB199" s="48"/>
      <c r="BC199" s="48"/>
      <c r="BD199" s="1"/>
      <c r="BE199" s="1"/>
      <c r="BF199" s="1"/>
      <c r="BG199" s="1"/>
      <c r="BH199" s="1"/>
      <c r="BI199" s="1"/>
      <c r="BJ199" s="1"/>
      <c r="BK199" s="1"/>
      <c r="BL199" s="1"/>
      <c r="BM199" s="1"/>
    </row>
    <row r="200" spans="1:65" s="33" customFormat="1" x14ac:dyDescent="0.2">
      <c r="A200" s="66" t="s">
        <v>359</v>
      </c>
      <c r="B200" s="63" t="s">
        <v>360</v>
      </c>
      <c r="C200" s="63" t="s">
        <v>82</v>
      </c>
      <c r="D200" s="63" t="s">
        <v>362</v>
      </c>
      <c r="E200" s="69">
        <v>1301648</v>
      </c>
      <c r="F200" s="69">
        <v>1490708</v>
      </c>
      <c r="G200" s="2">
        <f t="shared" si="4"/>
        <v>189060</v>
      </c>
      <c r="H200" s="37">
        <f t="shared" si="5"/>
        <v>0.1452</v>
      </c>
      <c r="I200" s="47" t="s">
        <v>869</v>
      </c>
      <c r="J200" s="77" t="s">
        <v>869</v>
      </c>
      <c r="K200" s="65" t="s">
        <v>918</v>
      </c>
      <c r="L200"/>
      <c r="M200"/>
      <c r="N200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8"/>
      <c r="AY200" s="48"/>
      <c r="AZ200" s="48"/>
      <c r="BA200" s="48"/>
      <c r="BB200" s="48"/>
      <c r="BC200" s="48"/>
      <c r="BD200" s="1"/>
      <c r="BE200" s="1"/>
      <c r="BF200" s="1"/>
      <c r="BG200" s="1"/>
      <c r="BH200" s="1"/>
      <c r="BI200" s="1"/>
      <c r="BJ200" s="1"/>
      <c r="BK200" s="1"/>
      <c r="BL200" s="1"/>
      <c r="BM200" s="1"/>
    </row>
    <row r="201" spans="1:65" s="33" customFormat="1" x14ac:dyDescent="0.2">
      <c r="A201" s="66" t="s">
        <v>359</v>
      </c>
      <c r="B201" s="63" t="s">
        <v>360</v>
      </c>
      <c r="C201" s="63" t="s">
        <v>170</v>
      </c>
      <c r="D201" s="63" t="s">
        <v>363</v>
      </c>
      <c r="E201" s="69">
        <v>2905665</v>
      </c>
      <c r="F201" s="69">
        <v>3517850</v>
      </c>
      <c r="G201" s="2">
        <f t="shared" si="4"/>
        <v>612185</v>
      </c>
      <c r="H201" s="37">
        <f t="shared" si="5"/>
        <v>0.2107</v>
      </c>
      <c r="I201" s="47" t="s">
        <v>869</v>
      </c>
      <c r="J201" s="77" t="s">
        <v>869</v>
      </c>
      <c r="K201" s="65" t="s">
        <v>918</v>
      </c>
      <c r="L201"/>
      <c r="M201"/>
      <c r="N201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  <c r="AR201" s="48"/>
      <c r="AS201" s="48"/>
      <c r="AT201" s="48"/>
      <c r="AU201" s="48"/>
      <c r="AV201" s="48"/>
      <c r="AW201" s="48"/>
      <c r="AX201" s="48"/>
      <c r="AY201" s="48"/>
      <c r="AZ201" s="48"/>
      <c r="BA201" s="48"/>
      <c r="BB201" s="48"/>
      <c r="BC201" s="48"/>
      <c r="BD201" s="1"/>
      <c r="BE201" s="1"/>
      <c r="BF201" s="1"/>
      <c r="BG201" s="1"/>
      <c r="BH201" s="1"/>
      <c r="BI201" s="1"/>
      <c r="BJ201" s="1"/>
      <c r="BK201" s="1"/>
      <c r="BL201" s="1"/>
      <c r="BM201" s="1"/>
    </row>
    <row r="202" spans="1:65" s="33" customFormat="1" x14ac:dyDescent="0.2">
      <c r="A202" s="66" t="s">
        <v>359</v>
      </c>
      <c r="B202" s="63" t="s">
        <v>360</v>
      </c>
      <c r="C202" s="63" t="s">
        <v>86</v>
      </c>
      <c r="D202" s="63" t="s">
        <v>364</v>
      </c>
      <c r="E202" s="69">
        <v>17028</v>
      </c>
      <c r="F202" s="69">
        <v>59038</v>
      </c>
      <c r="G202" s="2">
        <f t="shared" ref="G202:G265" si="6">SUM(F202-E202)</f>
        <v>42010</v>
      </c>
      <c r="H202" s="37">
        <f t="shared" ref="H202:H265" si="7">ROUND(G202/E202,4)</f>
        <v>2.4670999999999998</v>
      </c>
      <c r="I202" s="47" t="s">
        <v>918</v>
      </c>
      <c r="J202" s="77" t="s">
        <v>869</v>
      </c>
      <c r="K202" s="65" t="s">
        <v>918</v>
      </c>
      <c r="L202"/>
      <c r="M202"/>
      <c r="N202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48"/>
      <c r="AT202" s="48"/>
      <c r="AU202" s="48"/>
      <c r="AV202" s="48"/>
      <c r="AW202" s="48"/>
      <c r="AX202" s="48"/>
      <c r="AY202" s="48"/>
      <c r="AZ202" s="48"/>
      <c r="BA202" s="48"/>
      <c r="BB202" s="48"/>
      <c r="BC202" s="48"/>
      <c r="BD202" s="1"/>
      <c r="BE202" s="1"/>
      <c r="BF202" s="1"/>
      <c r="BG202" s="1"/>
      <c r="BH202" s="1"/>
      <c r="BI202" s="1"/>
      <c r="BJ202" s="1"/>
      <c r="BK202" s="1"/>
      <c r="BL202" s="1"/>
      <c r="BM202" s="1"/>
    </row>
    <row r="203" spans="1:65" s="33" customFormat="1" x14ac:dyDescent="0.2">
      <c r="A203" s="66" t="s">
        <v>359</v>
      </c>
      <c r="B203" s="63" t="s">
        <v>360</v>
      </c>
      <c r="C203" s="63" t="s">
        <v>333</v>
      </c>
      <c r="D203" s="63" t="s">
        <v>365</v>
      </c>
      <c r="E203" s="69">
        <v>367945</v>
      </c>
      <c r="F203" s="69">
        <v>464295</v>
      </c>
      <c r="G203" s="2">
        <f t="shared" si="6"/>
        <v>96350</v>
      </c>
      <c r="H203" s="37">
        <f t="shared" si="7"/>
        <v>0.26190000000000002</v>
      </c>
      <c r="I203" s="47" t="s">
        <v>869</v>
      </c>
      <c r="J203" s="77" t="s">
        <v>869</v>
      </c>
      <c r="K203" s="65" t="s">
        <v>869</v>
      </c>
      <c r="L203"/>
      <c r="M203"/>
      <c r="N203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  <c r="AR203" s="48"/>
      <c r="AS203" s="48"/>
      <c r="AT203" s="48"/>
      <c r="AU203" s="48"/>
      <c r="AV203" s="48"/>
      <c r="AW203" s="48"/>
      <c r="AX203" s="48"/>
      <c r="AY203" s="48"/>
      <c r="AZ203" s="48"/>
      <c r="BA203" s="48"/>
      <c r="BB203" s="48"/>
      <c r="BC203" s="48"/>
      <c r="BD203" s="1"/>
      <c r="BE203" s="1"/>
      <c r="BF203" s="1"/>
      <c r="BG203" s="1"/>
      <c r="BH203" s="1"/>
      <c r="BI203" s="1"/>
      <c r="BJ203" s="1"/>
      <c r="BK203" s="1"/>
      <c r="BL203" s="1"/>
      <c r="BM203" s="1"/>
    </row>
    <row r="204" spans="1:65" s="33" customFormat="1" x14ac:dyDescent="0.2">
      <c r="A204" s="66" t="s">
        <v>366</v>
      </c>
      <c r="B204" s="63" t="s">
        <v>367</v>
      </c>
      <c r="C204" s="63" t="s">
        <v>26</v>
      </c>
      <c r="D204" s="63" t="s">
        <v>368</v>
      </c>
      <c r="E204" s="69">
        <v>1746576</v>
      </c>
      <c r="F204" s="69">
        <v>1992965</v>
      </c>
      <c r="G204" s="2">
        <f t="shared" si="6"/>
        <v>246389</v>
      </c>
      <c r="H204" s="37">
        <f t="shared" si="7"/>
        <v>0.1411</v>
      </c>
      <c r="I204" s="47" t="s">
        <v>869</v>
      </c>
      <c r="J204" s="77" t="s">
        <v>869</v>
      </c>
      <c r="K204" s="65" t="s">
        <v>869</v>
      </c>
      <c r="L204"/>
      <c r="M204"/>
      <c r="N204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  <c r="AR204" s="48"/>
      <c r="AS204" s="48"/>
      <c r="AT204" s="48"/>
      <c r="AU204" s="48"/>
      <c r="AV204" s="48"/>
      <c r="AW204" s="48"/>
      <c r="AX204" s="48"/>
      <c r="AY204" s="48"/>
      <c r="AZ204" s="48"/>
      <c r="BA204" s="48"/>
      <c r="BB204" s="48"/>
      <c r="BC204" s="48"/>
      <c r="BD204" s="1"/>
      <c r="BE204" s="1"/>
      <c r="BF204" s="1"/>
      <c r="BG204" s="1"/>
      <c r="BH204" s="1"/>
      <c r="BI204" s="1"/>
      <c r="BJ204" s="1"/>
      <c r="BK204" s="1"/>
      <c r="BL204" s="1"/>
      <c r="BM204" s="1"/>
    </row>
    <row r="205" spans="1:65" s="33" customFormat="1" x14ac:dyDescent="0.2">
      <c r="A205" s="66" t="s">
        <v>366</v>
      </c>
      <c r="B205" s="63" t="s">
        <v>367</v>
      </c>
      <c r="C205" s="63" t="s">
        <v>369</v>
      </c>
      <c r="D205" s="63" t="s">
        <v>370</v>
      </c>
      <c r="E205" s="69">
        <v>419471</v>
      </c>
      <c r="F205" s="69">
        <v>529958</v>
      </c>
      <c r="G205" s="2">
        <f t="shared" si="6"/>
        <v>110487</v>
      </c>
      <c r="H205" s="37">
        <f t="shared" si="7"/>
        <v>0.26340000000000002</v>
      </c>
      <c r="I205" s="47" t="s">
        <v>869</v>
      </c>
      <c r="J205" s="77" t="s">
        <v>869</v>
      </c>
      <c r="K205" s="65" t="s">
        <v>869</v>
      </c>
      <c r="L205"/>
      <c r="M205"/>
      <c r="N205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  <c r="AT205" s="48"/>
      <c r="AU205" s="48"/>
      <c r="AV205" s="48"/>
      <c r="AW205" s="48"/>
      <c r="AX205" s="48"/>
      <c r="AY205" s="48"/>
      <c r="AZ205" s="48"/>
      <c r="BA205" s="48"/>
      <c r="BB205" s="48"/>
      <c r="BC205" s="48"/>
      <c r="BD205" s="1"/>
      <c r="BE205" s="1"/>
      <c r="BF205" s="1"/>
      <c r="BG205" s="1"/>
      <c r="BH205" s="1"/>
      <c r="BI205" s="1"/>
      <c r="BJ205" s="1"/>
      <c r="BK205" s="1"/>
      <c r="BL205" s="1"/>
      <c r="BM205" s="1"/>
    </row>
    <row r="206" spans="1:65" s="33" customFormat="1" x14ac:dyDescent="0.2">
      <c r="A206" s="66" t="s">
        <v>366</v>
      </c>
      <c r="B206" s="63" t="s">
        <v>367</v>
      </c>
      <c r="C206" s="63" t="s">
        <v>251</v>
      </c>
      <c r="D206" s="63" t="s">
        <v>371</v>
      </c>
      <c r="E206" s="69">
        <v>11249954</v>
      </c>
      <c r="F206" s="69">
        <v>13016534</v>
      </c>
      <c r="G206" s="2">
        <f t="shared" si="6"/>
        <v>1766580</v>
      </c>
      <c r="H206" s="37">
        <f t="shared" si="7"/>
        <v>0.157</v>
      </c>
      <c r="I206" s="47" t="s">
        <v>869</v>
      </c>
      <c r="J206" s="77" t="s">
        <v>869</v>
      </c>
      <c r="K206" s="65" t="s">
        <v>869</v>
      </c>
      <c r="L206"/>
      <c r="M206"/>
      <c r="N206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48"/>
      <c r="AT206" s="48"/>
      <c r="AU206" s="48"/>
      <c r="AV206" s="48"/>
      <c r="AW206" s="48"/>
      <c r="AX206" s="48"/>
      <c r="AY206" s="48"/>
      <c r="AZ206" s="48"/>
      <c r="BA206" s="48"/>
      <c r="BB206" s="48"/>
      <c r="BC206" s="48"/>
      <c r="BD206" s="1"/>
      <c r="BE206" s="1"/>
      <c r="BF206" s="1"/>
      <c r="BG206" s="1"/>
      <c r="BH206" s="1"/>
      <c r="BI206" s="1"/>
      <c r="BJ206" s="1"/>
      <c r="BK206" s="1"/>
      <c r="BL206" s="1"/>
      <c r="BM206" s="1"/>
    </row>
    <row r="207" spans="1:65" s="33" customFormat="1" x14ac:dyDescent="0.2">
      <c r="A207" s="66" t="s">
        <v>366</v>
      </c>
      <c r="B207" s="63" t="s">
        <v>367</v>
      </c>
      <c r="C207" s="63" t="s">
        <v>84</v>
      </c>
      <c r="D207" s="63" t="s">
        <v>899</v>
      </c>
      <c r="E207" s="69">
        <v>1034530</v>
      </c>
      <c r="F207" s="69">
        <v>1118993</v>
      </c>
      <c r="G207" s="2">
        <f t="shared" si="6"/>
        <v>84463</v>
      </c>
      <c r="H207" s="37">
        <f t="shared" si="7"/>
        <v>8.1600000000000006E-2</v>
      </c>
      <c r="I207" s="47" t="s">
        <v>869</v>
      </c>
      <c r="J207" s="77" t="s">
        <v>869</v>
      </c>
      <c r="K207" s="65" t="s">
        <v>869</v>
      </c>
      <c r="L207"/>
      <c r="M207"/>
      <c r="N207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  <c r="AR207" s="48"/>
      <c r="AS207" s="48"/>
      <c r="AT207" s="48"/>
      <c r="AU207" s="48"/>
      <c r="AV207" s="48"/>
      <c r="AW207" s="48"/>
      <c r="AX207" s="48"/>
      <c r="AY207" s="48"/>
      <c r="AZ207" s="48"/>
      <c r="BA207" s="48"/>
      <c r="BB207" s="48"/>
      <c r="BC207" s="48"/>
      <c r="BD207" s="1"/>
      <c r="BE207" s="1"/>
      <c r="BF207" s="1"/>
      <c r="BG207" s="1"/>
      <c r="BH207" s="1"/>
      <c r="BI207" s="1"/>
      <c r="BJ207" s="1"/>
      <c r="BK207" s="1"/>
      <c r="BL207" s="1"/>
      <c r="BM207" s="1"/>
    </row>
    <row r="208" spans="1:65" s="33" customFormat="1" x14ac:dyDescent="0.2">
      <c r="A208" s="66" t="s">
        <v>366</v>
      </c>
      <c r="B208" s="63" t="s">
        <v>367</v>
      </c>
      <c r="C208" s="63" t="s">
        <v>333</v>
      </c>
      <c r="D208" s="63" t="s">
        <v>372</v>
      </c>
      <c r="E208" s="69">
        <v>1051669</v>
      </c>
      <c r="F208" s="69">
        <v>1230085</v>
      </c>
      <c r="G208" s="2">
        <f t="shared" si="6"/>
        <v>178416</v>
      </c>
      <c r="H208" s="37">
        <f t="shared" si="7"/>
        <v>0.16969999999999999</v>
      </c>
      <c r="I208" s="47" t="s">
        <v>869</v>
      </c>
      <c r="J208" s="77" t="s">
        <v>869</v>
      </c>
      <c r="K208" s="65" t="s">
        <v>869</v>
      </c>
      <c r="L208"/>
      <c r="M208"/>
      <c r="N20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  <c r="AN208" s="48"/>
      <c r="AO208" s="48"/>
      <c r="AP208" s="48"/>
      <c r="AQ208" s="48"/>
      <c r="AR208" s="48"/>
      <c r="AS208" s="48"/>
      <c r="AT208" s="48"/>
      <c r="AU208" s="48"/>
      <c r="AV208" s="48"/>
      <c r="AW208" s="48"/>
      <c r="AX208" s="48"/>
      <c r="AY208" s="48"/>
      <c r="AZ208" s="48"/>
      <c r="BA208" s="48"/>
      <c r="BB208" s="48"/>
      <c r="BC208" s="48"/>
      <c r="BD208" s="1"/>
      <c r="BE208" s="1"/>
      <c r="BF208" s="1"/>
      <c r="BG208" s="1"/>
      <c r="BH208" s="1"/>
      <c r="BI208" s="1"/>
      <c r="BJ208" s="1"/>
      <c r="BK208" s="1"/>
      <c r="BL208" s="1"/>
      <c r="BM208" s="1"/>
    </row>
    <row r="209" spans="1:65" s="33" customFormat="1" x14ac:dyDescent="0.2">
      <c r="A209" s="66" t="s">
        <v>373</v>
      </c>
      <c r="B209" s="63" t="s">
        <v>374</v>
      </c>
      <c r="C209" s="63" t="s">
        <v>176</v>
      </c>
      <c r="D209" s="63" t="s">
        <v>375</v>
      </c>
      <c r="E209" s="69">
        <v>502497</v>
      </c>
      <c r="F209" s="69">
        <v>586499</v>
      </c>
      <c r="G209" s="2">
        <f t="shared" si="6"/>
        <v>84002</v>
      </c>
      <c r="H209" s="37">
        <f t="shared" si="7"/>
        <v>0.16719999999999999</v>
      </c>
      <c r="I209" s="47" t="s">
        <v>869</v>
      </c>
      <c r="J209" s="77" t="s">
        <v>869</v>
      </c>
      <c r="K209" s="65" t="s">
        <v>869</v>
      </c>
      <c r="L209"/>
      <c r="M209"/>
      <c r="N209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  <c r="AR209" s="48"/>
      <c r="AS209" s="48"/>
      <c r="AT209" s="48"/>
      <c r="AU209" s="48"/>
      <c r="AV209" s="48"/>
      <c r="AW209" s="48"/>
      <c r="AX209" s="48"/>
      <c r="AY209" s="48"/>
      <c r="AZ209" s="48"/>
      <c r="BA209" s="48"/>
      <c r="BB209" s="48"/>
      <c r="BC209" s="48"/>
      <c r="BD209" s="1"/>
      <c r="BE209" s="1"/>
      <c r="BF209" s="1"/>
      <c r="BG209" s="1"/>
      <c r="BH209" s="1"/>
      <c r="BI209" s="1"/>
      <c r="BJ209" s="1"/>
      <c r="BK209" s="1"/>
      <c r="BL209" s="1"/>
      <c r="BM209" s="1"/>
    </row>
    <row r="210" spans="1:65" s="33" customFormat="1" x14ac:dyDescent="0.2">
      <c r="A210" s="66" t="s">
        <v>373</v>
      </c>
      <c r="B210" s="63" t="s">
        <v>374</v>
      </c>
      <c r="C210" s="63" t="s">
        <v>26</v>
      </c>
      <c r="D210" s="63" t="s">
        <v>376</v>
      </c>
      <c r="E210" s="69">
        <v>1013395</v>
      </c>
      <c r="F210" s="69">
        <v>1245275</v>
      </c>
      <c r="G210" s="2">
        <f t="shared" si="6"/>
        <v>231880</v>
      </c>
      <c r="H210" s="37">
        <f t="shared" si="7"/>
        <v>0.2288</v>
      </c>
      <c r="I210" s="47" t="s">
        <v>869</v>
      </c>
      <c r="J210" s="77" t="s">
        <v>869</v>
      </c>
      <c r="K210" s="65" t="s">
        <v>918</v>
      </c>
      <c r="L210"/>
      <c r="M210"/>
      <c r="N210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  <c r="AR210" s="48"/>
      <c r="AS210" s="48"/>
      <c r="AT210" s="48"/>
      <c r="AU210" s="48"/>
      <c r="AV210" s="48"/>
      <c r="AW210" s="48"/>
      <c r="AX210" s="48"/>
      <c r="AY210" s="48"/>
      <c r="AZ210" s="48"/>
      <c r="BA210" s="48"/>
      <c r="BB210" s="48"/>
      <c r="BC210" s="48"/>
      <c r="BD210" s="1"/>
      <c r="BE210" s="1"/>
      <c r="BF210" s="1"/>
      <c r="BG210" s="1"/>
      <c r="BH210" s="1"/>
      <c r="BI210" s="1"/>
      <c r="BJ210" s="1"/>
      <c r="BK210" s="1"/>
      <c r="BL210" s="1"/>
      <c r="BM210" s="1"/>
    </row>
    <row r="211" spans="1:65" s="33" customFormat="1" x14ac:dyDescent="0.2">
      <c r="A211" s="66" t="s">
        <v>373</v>
      </c>
      <c r="B211" s="63" t="s">
        <v>374</v>
      </c>
      <c r="C211" s="63" t="s">
        <v>369</v>
      </c>
      <c r="D211" s="63" t="s">
        <v>377</v>
      </c>
      <c r="E211" s="69">
        <v>1767843</v>
      </c>
      <c r="F211" s="69">
        <v>2081290</v>
      </c>
      <c r="G211" s="2">
        <f t="shared" si="6"/>
        <v>313447</v>
      </c>
      <c r="H211" s="37">
        <f t="shared" si="7"/>
        <v>0.17730000000000001</v>
      </c>
      <c r="I211" s="47" t="s">
        <v>869</v>
      </c>
      <c r="J211" s="77" t="s">
        <v>869</v>
      </c>
      <c r="K211" s="65" t="s">
        <v>869</v>
      </c>
      <c r="L211"/>
      <c r="M211"/>
      <c r="N211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  <c r="AQ211" s="48"/>
      <c r="AR211" s="48"/>
      <c r="AS211" s="48"/>
      <c r="AT211" s="48"/>
      <c r="AU211" s="48"/>
      <c r="AV211" s="48"/>
      <c r="AW211" s="48"/>
      <c r="AX211" s="48"/>
      <c r="AY211" s="48"/>
      <c r="AZ211" s="48"/>
      <c r="BA211" s="48"/>
      <c r="BB211" s="48"/>
      <c r="BC211" s="48"/>
      <c r="BD211" s="1"/>
      <c r="BE211" s="1"/>
      <c r="BF211" s="1"/>
      <c r="BG211" s="1"/>
      <c r="BH211" s="1"/>
      <c r="BI211" s="1"/>
      <c r="BJ211" s="1"/>
      <c r="BK211" s="1"/>
      <c r="BL211" s="1"/>
      <c r="BM211" s="1"/>
    </row>
    <row r="212" spans="1:65" s="33" customFormat="1" x14ac:dyDescent="0.2">
      <c r="A212" s="66" t="s">
        <v>373</v>
      </c>
      <c r="B212" s="63" t="s">
        <v>374</v>
      </c>
      <c r="C212" s="63" t="s">
        <v>378</v>
      </c>
      <c r="D212" s="63" t="s">
        <v>379</v>
      </c>
      <c r="E212" s="69">
        <v>1712482</v>
      </c>
      <c r="F212" s="69">
        <v>2037736</v>
      </c>
      <c r="G212" s="2">
        <f t="shared" si="6"/>
        <v>325254</v>
      </c>
      <c r="H212" s="37">
        <f t="shared" si="7"/>
        <v>0.18990000000000001</v>
      </c>
      <c r="I212" s="47" t="s">
        <v>869</v>
      </c>
      <c r="J212" s="77" t="s">
        <v>869</v>
      </c>
      <c r="K212" s="65" t="s">
        <v>918</v>
      </c>
      <c r="L212"/>
      <c r="M212"/>
      <c r="N212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  <c r="AQ212" s="48"/>
      <c r="AR212" s="48"/>
      <c r="AS212" s="48"/>
      <c r="AT212" s="48"/>
      <c r="AU212" s="48"/>
      <c r="AV212" s="48"/>
      <c r="AW212" s="48"/>
      <c r="AX212" s="48"/>
      <c r="AY212" s="48"/>
      <c r="AZ212" s="48"/>
      <c r="BA212" s="48"/>
      <c r="BB212" s="48"/>
      <c r="BC212" s="48"/>
      <c r="BD212" s="1"/>
      <c r="BE212" s="1"/>
      <c r="BF212" s="1"/>
      <c r="BG212" s="1"/>
      <c r="BH212" s="1"/>
      <c r="BI212" s="1"/>
      <c r="BJ212" s="1"/>
      <c r="BK212" s="1"/>
      <c r="BL212" s="1"/>
      <c r="BM212" s="1"/>
    </row>
    <row r="213" spans="1:65" s="33" customFormat="1" x14ac:dyDescent="0.2">
      <c r="A213" s="66" t="s">
        <v>380</v>
      </c>
      <c r="B213" s="63" t="s">
        <v>381</v>
      </c>
      <c r="C213" s="63" t="s">
        <v>382</v>
      </c>
      <c r="D213" s="63" t="s">
        <v>383</v>
      </c>
      <c r="E213" s="69">
        <v>295422</v>
      </c>
      <c r="F213" s="69">
        <v>445842</v>
      </c>
      <c r="G213" s="2">
        <f t="shared" si="6"/>
        <v>150420</v>
      </c>
      <c r="H213" s="37">
        <f t="shared" si="7"/>
        <v>0.50919999999999999</v>
      </c>
      <c r="I213" s="47" t="s">
        <v>869</v>
      </c>
      <c r="J213" s="77" t="s">
        <v>869</v>
      </c>
      <c r="K213" s="65" t="s">
        <v>918</v>
      </c>
      <c r="L213"/>
      <c r="M213"/>
      <c r="N213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  <c r="AS213" s="48"/>
      <c r="AT213" s="48"/>
      <c r="AU213" s="48"/>
      <c r="AV213" s="48"/>
      <c r="AW213" s="48"/>
      <c r="AX213" s="48"/>
      <c r="AY213" s="48"/>
      <c r="AZ213" s="48"/>
      <c r="BA213" s="48"/>
      <c r="BB213" s="48"/>
      <c r="BC213" s="48"/>
      <c r="BD213" s="1"/>
      <c r="BE213" s="1"/>
      <c r="BF213" s="1"/>
      <c r="BG213" s="1"/>
      <c r="BH213" s="1"/>
      <c r="BI213" s="1"/>
      <c r="BJ213" s="1"/>
      <c r="BK213" s="1"/>
      <c r="BL213" s="1"/>
      <c r="BM213" s="1"/>
    </row>
    <row r="214" spans="1:65" s="33" customFormat="1" x14ac:dyDescent="0.2">
      <c r="A214" s="66" t="s">
        <v>380</v>
      </c>
      <c r="B214" s="63" t="s">
        <v>381</v>
      </c>
      <c r="C214" s="63" t="s">
        <v>153</v>
      </c>
      <c r="D214" s="63" t="s">
        <v>384</v>
      </c>
      <c r="E214" s="69">
        <v>227736</v>
      </c>
      <c r="F214" s="69">
        <v>328316</v>
      </c>
      <c r="G214" s="2">
        <f t="shared" si="6"/>
        <v>100580</v>
      </c>
      <c r="H214" s="37">
        <f t="shared" si="7"/>
        <v>0.44169999999999998</v>
      </c>
      <c r="I214" s="47" t="s">
        <v>869</v>
      </c>
      <c r="J214" s="77" t="s">
        <v>869</v>
      </c>
      <c r="K214" s="65" t="s">
        <v>918</v>
      </c>
      <c r="L214"/>
      <c r="M214"/>
      <c r="N214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  <c r="AQ214" s="48"/>
      <c r="AR214" s="48"/>
      <c r="AS214" s="48"/>
      <c r="AT214" s="48"/>
      <c r="AU214" s="48"/>
      <c r="AV214" s="48"/>
      <c r="AW214" s="48"/>
      <c r="AX214" s="48"/>
      <c r="AY214" s="48"/>
      <c r="AZ214" s="48"/>
      <c r="BA214" s="48"/>
      <c r="BB214" s="48"/>
      <c r="BC214" s="48"/>
      <c r="BD214" s="1"/>
      <c r="BE214" s="1"/>
      <c r="BF214" s="1"/>
      <c r="BG214" s="1"/>
      <c r="BH214" s="1"/>
      <c r="BI214" s="1"/>
      <c r="BJ214" s="1"/>
      <c r="BK214" s="1"/>
      <c r="BL214" s="1"/>
      <c r="BM214" s="1"/>
    </row>
    <row r="215" spans="1:65" s="33" customFormat="1" x14ac:dyDescent="0.2">
      <c r="A215" s="66" t="s">
        <v>380</v>
      </c>
      <c r="B215" s="63" t="s">
        <v>381</v>
      </c>
      <c r="C215" s="63" t="s">
        <v>57</v>
      </c>
      <c r="D215" s="63" t="s">
        <v>385</v>
      </c>
      <c r="E215" s="69">
        <v>127408</v>
      </c>
      <c r="F215" s="69">
        <v>224780</v>
      </c>
      <c r="G215" s="2">
        <f t="shared" si="6"/>
        <v>97372</v>
      </c>
      <c r="H215" s="37">
        <f t="shared" si="7"/>
        <v>0.76429999999999998</v>
      </c>
      <c r="I215" s="47" t="s">
        <v>869</v>
      </c>
      <c r="J215" s="77" t="s">
        <v>869</v>
      </c>
      <c r="K215" s="65" t="s">
        <v>869</v>
      </c>
      <c r="L215"/>
      <c r="M215"/>
      <c r="N215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  <c r="AR215" s="48"/>
      <c r="AS215" s="48"/>
      <c r="AT215" s="48"/>
      <c r="AU215" s="48"/>
      <c r="AV215" s="48"/>
      <c r="AW215" s="48"/>
      <c r="AX215" s="48"/>
      <c r="AY215" s="48"/>
      <c r="AZ215" s="48"/>
      <c r="BA215" s="48"/>
      <c r="BB215" s="48"/>
      <c r="BC215" s="48"/>
      <c r="BD215" s="1"/>
      <c r="BE215" s="1"/>
      <c r="BF215" s="1"/>
      <c r="BG215" s="1"/>
      <c r="BH215" s="1"/>
      <c r="BI215" s="1"/>
      <c r="BJ215" s="1"/>
      <c r="BK215" s="1"/>
      <c r="BL215" s="1"/>
      <c r="BM215" s="1"/>
    </row>
    <row r="216" spans="1:65" s="33" customFormat="1" x14ac:dyDescent="0.2">
      <c r="A216" s="66" t="s">
        <v>380</v>
      </c>
      <c r="B216" s="63" t="s">
        <v>381</v>
      </c>
      <c r="C216" s="63" t="s">
        <v>95</v>
      </c>
      <c r="D216" s="63" t="s">
        <v>386</v>
      </c>
      <c r="E216" s="69">
        <v>2869556</v>
      </c>
      <c r="F216" s="69">
        <v>3391222</v>
      </c>
      <c r="G216" s="2">
        <f t="shared" si="6"/>
        <v>521666</v>
      </c>
      <c r="H216" s="37">
        <f t="shared" si="7"/>
        <v>0.18179999999999999</v>
      </c>
      <c r="I216" s="47" t="s">
        <v>869</v>
      </c>
      <c r="J216" s="77" t="s">
        <v>869</v>
      </c>
      <c r="K216" s="65" t="s">
        <v>869</v>
      </c>
      <c r="L216"/>
      <c r="M216"/>
      <c r="N216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  <c r="AR216" s="48"/>
      <c r="AS216" s="48"/>
      <c r="AT216" s="48"/>
      <c r="AU216" s="48"/>
      <c r="AV216" s="48"/>
      <c r="AW216" s="48"/>
      <c r="AX216" s="48"/>
      <c r="AY216" s="48"/>
      <c r="AZ216" s="48"/>
      <c r="BA216" s="48"/>
      <c r="BB216" s="48"/>
      <c r="BC216" s="48"/>
      <c r="BD216" s="1"/>
      <c r="BE216" s="1"/>
      <c r="BF216" s="1"/>
      <c r="BG216" s="1"/>
      <c r="BH216" s="1"/>
      <c r="BI216" s="1"/>
      <c r="BJ216" s="1"/>
      <c r="BK216" s="1"/>
      <c r="BL216" s="1"/>
      <c r="BM216" s="1"/>
    </row>
    <row r="217" spans="1:65" s="33" customFormat="1" x14ac:dyDescent="0.2">
      <c r="A217" s="66" t="s">
        <v>380</v>
      </c>
      <c r="B217" s="63" t="s">
        <v>381</v>
      </c>
      <c r="C217" s="63" t="s">
        <v>193</v>
      </c>
      <c r="D217" s="63" t="s">
        <v>387</v>
      </c>
      <c r="E217" s="69">
        <v>487139</v>
      </c>
      <c r="F217" s="69">
        <v>632604</v>
      </c>
      <c r="G217" s="2">
        <f t="shared" si="6"/>
        <v>145465</v>
      </c>
      <c r="H217" s="37">
        <f t="shared" si="7"/>
        <v>0.29859999999999998</v>
      </c>
      <c r="I217" s="47" t="s">
        <v>869</v>
      </c>
      <c r="J217" s="77" t="s">
        <v>869</v>
      </c>
      <c r="K217" s="65" t="s">
        <v>869</v>
      </c>
      <c r="L217"/>
      <c r="M217"/>
      <c r="N217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  <c r="AR217" s="48"/>
      <c r="AS217" s="48"/>
      <c r="AT217" s="48"/>
      <c r="AU217" s="48"/>
      <c r="AV217" s="48"/>
      <c r="AW217" s="48"/>
      <c r="AX217" s="48"/>
      <c r="AY217" s="48"/>
      <c r="AZ217" s="48"/>
      <c r="BA217" s="48"/>
      <c r="BB217" s="48"/>
      <c r="BC217" s="48"/>
      <c r="BD217" s="1"/>
      <c r="BE217" s="1"/>
      <c r="BF217" s="1"/>
      <c r="BG217" s="1"/>
      <c r="BH217" s="1"/>
      <c r="BI217" s="1"/>
      <c r="BJ217" s="1"/>
      <c r="BK217" s="1"/>
      <c r="BL217" s="1"/>
      <c r="BM217" s="1"/>
    </row>
    <row r="218" spans="1:65" s="33" customFormat="1" x14ac:dyDescent="0.2">
      <c r="A218" s="66" t="s">
        <v>380</v>
      </c>
      <c r="B218" s="63" t="s">
        <v>381</v>
      </c>
      <c r="C218" s="63" t="s">
        <v>170</v>
      </c>
      <c r="D218" s="63" t="s">
        <v>388</v>
      </c>
      <c r="E218" s="69">
        <v>509587</v>
      </c>
      <c r="F218" s="69">
        <v>606505</v>
      </c>
      <c r="G218" s="2">
        <f t="shared" si="6"/>
        <v>96918</v>
      </c>
      <c r="H218" s="37">
        <f t="shared" si="7"/>
        <v>0.19020000000000001</v>
      </c>
      <c r="I218" s="47" t="s">
        <v>869</v>
      </c>
      <c r="J218" s="77" t="s">
        <v>869</v>
      </c>
      <c r="K218" s="65" t="s">
        <v>869</v>
      </c>
      <c r="L218"/>
      <c r="M218"/>
      <c r="N21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  <c r="AR218" s="48"/>
      <c r="AS218" s="48"/>
      <c r="AT218" s="48"/>
      <c r="AU218" s="48"/>
      <c r="AV218" s="48"/>
      <c r="AW218" s="48"/>
      <c r="AX218" s="48"/>
      <c r="AY218" s="48"/>
      <c r="AZ218" s="48"/>
      <c r="BA218" s="48"/>
      <c r="BB218" s="48"/>
      <c r="BC218" s="48"/>
      <c r="BD218" s="1"/>
      <c r="BE218" s="1"/>
      <c r="BF218" s="1"/>
      <c r="BG218" s="1"/>
      <c r="BH218" s="1"/>
      <c r="BI218" s="1"/>
      <c r="BJ218" s="1"/>
      <c r="BK218" s="1"/>
      <c r="BL218" s="1"/>
      <c r="BM218" s="1"/>
    </row>
    <row r="219" spans="1:65" s="33" customFormat="1" x14ac:dyDescent="0.2">
      <c r="A219" s="66" t="s">
        <v>380</v>
      </c>
      <c r="B219" s="63" t="s">
        <v>381</v>
      </c>
      <c r="C219" s="63" t="s">
        <v>356</v>
      </c>
      <c r="D219" s="63" t="s">
        <v>389</v>
      </c>
      <c r="E219" s="69">
        <v>711939</v>
      </c>
      <c r="F219" s="69">
        <v>831642</v>
      </c>
      <c r="G219" s="2">
        <f t="shared" si="6"/>
        <v>119703</v>
      </c>
      <c r="H219" s="37">
        <f t="shared" si="7"/>
        <v>0.1681</v>
      </c>
      <c r="I219" s="47" t="s">
        <v>869</v>
      </c>
      <c r="J219" s="77" t="s">
        <v>869</v>
      </c>
      <c r="K219" s="65" t="s">
        <v>918</v>
      </c>
      <c r="L219"/>
      <c r="M219"/>
      <c r="N219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8"/>
      <c r="AR219" s="48"/>
      <c r="AS219" s="48"/>
      <c r="AT219" s="48"/>
      <c r="AU219" s="48"/>
      <c r="AV219" s="48"/>
      <c r="AW219" s="48"/>
      <c r="AX219" s="48"/>
      <c r="AY219" s="48"/>
      <c r="AZ219" s="48"/>
      <c r="BA219" s="48"/>
      <c r="BB219" s="48"/>
      <c r="BC219" s="48"/>
      <c r="BD219" s="1"/>
      <c r="BE219" s="1"/>
      <c r="BF219" s="1"/>
      <c r="BG219" s="1"/>
      <c r="BH219" s="1"/>
      <c r="BI219" s="1"/>
      <c r="BJ219" s="1"/>
      <c r="BK219" s="1"/>
      <c r="BL219" s="1"/>
      <c r="BM219" s="1"/>
    </row>
    <row r="220" spans="1:65" s="33" customFormat="1" x14ac:dyDescent="0.2">
      <c r="A220" s="66" t="s">
        <v>390</v>
      </c>
      <c r="B220" s="63" t="s">
        <v>391</v>
      </c>
      <c r="C220" s="63" t="s">
        <v>392</v>
      </c>
      <c r="D220" s="63" t="s">
        <v>393</v>
      </c>
      <c r="E220" s="69">
        <v>11752</v>
      </c>
      <c r="F220" s="69">
        <v>5294</v>
      </c>
      <c r="G220" s="2">
        <f t="shared" si="6"/>
        <v>-6458</v>
      </c>
      <c r="H220" s="37">
        <f t="shared" si="7"/>
        <v>-0.54949999999999999</v>
      </c>
      <c r="I220" s="47" t="s">
        <v>918</v>
      </c>
      <c r="J220" s="77" t="s">
        <v>918</v>
      </c>
      <c r="K220" s="65" t="s">
        <v>869</v>
      </c>
      <c r="L220"/>
      <c r="M220"/>
      <c r="N220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8"/>
      <c r="AR220" s="48"/>
      <c r="AS220" s="48"/>
      <c r="AT220" s="48"/>
      <c r="AU220" s="48"/>
      <c r="AV220" s="48"/>
      <c r="AW220" s="48"/>
      <c r="AX220" s="48"/>
      <c r="AY220" s="48"/>
      <c r="AZ220" s="48"/>
      <c r="BA220" s="48"/>
      <c r="BB220" s="48"/>
      <c r="BC220" s="48"/>
      <c r="BD220" s="1"/>
      <c r="BE220" s="1"/>
      <c r="BF220" s="1"/>
      <c r="BG220" s="1"/>
      <c r="BH220" s="1"/>
      <c r="BI220" s="1"/>
      <c r="BJ220" s="1"/>
      <c r="BK220" s="1"/>
      <c r="BL220" s="1"/>
      <c r="BM220" s="1"/>
    </row>
    <row r="221" spans="1:65" s="33" customFormat="1" x14ac:dyDescent="0.2">
      <c r="A221" s="66" t="s">
        <v>390</v>
      </c>
      <c r="B221" s="63" t="s">
        <v>391</v>
      </c>
      <c r="C221" s="63" t="s">
        <v>394</v>
      </c>
      <c r="D221" s="63" t="s">
        <v>395</v>
      </c>
      <c r="E221" s="69">
        <v>12299</v>
      </c>
      <c r="F221" s="69">
        <v>12460</v>
      </c>
      <c r="G221" s="2">
        <f t="shared" si="6"/>
        <v>161</v>
      </c>
      <c r="H221" s="37">
        <f t="shared" si="7"/>
        <v>1.3100000000000001E-2</v>
      </c>
      <c r="I221" s="47" t="s">
        <v>918</v>
      </c>
      <c r="J221" s="77" t="s">
        <v>918</v>
      </c>
      <c r="K221" s="65" t="s">
        <v>918</v>
      </c>
      <c r="L221"/>
      <c r="M221"/>
      <c r="N221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  <c r="AR221" s="48"/>
      <c r="AS221" s="48"/>
      <c r="AT221" s="48"/>
      <c r="AU221" s="48"/>
      <c r="AV221" s="48"/>
      <c r="AW221" s="48"/>
      <c r="AX221" s="48"/>
      <c r="AY221" s="48"/>
      <c r="AZ221" s="48"/>
      <c r="BA221" s="48"/>
      <c r="BB221" s="48"/>
      <c r="BC221" s="48"/>
      <c r="BD221" s="1"/>
      <c r="BE221" s="1"/>
      <c r="BF221" s="1"/>
      <c r="BG221" s="1"/>
      <c r="BH221" s="1"/>
      <c r="BI221" s="1"/>
      <c r="BJ221" s="1"/>
      <c r="BK221" s="1"/>
      <c r="BL221" s="1"/>
      <c r="BM221" s="1"/>
    </row>
    <row r="222" spans="1:65" s="33" customFormat="1" x14ac:dyDescent="0.2">
      <c r="A222" s="66" t="s">
        <v>390</v>
      </c>
      <c r="B222" s="63" t="s">
        <v>391</v>
      </c>
      <c r="C222" s="63" t="s">
        <v>396</v>
      </c>
      <c r="D222" s="63" t="s">
        <v>397</v>
      </c>
      <c r="E222" s="69">
        <v>4225394</v>
      </c>
      <c r="F222" s="69">
        <v>4685046</v>
      </c>
      <c r="G222" s="2">
        <f t="shared" si="6"/>
        <v>459652</v>
      </c>
      <c r="H222" s="37">
        <f t="shared" si="7"/>
        <v>0.10879999999999999</v>
      </c>
      <c r="I222" s="47" t="s">
        <v>869</v>
      </c>
      <c r="J222" s="77" t="s">
        <v>869</v>
      </c>
      <c r="K222" s="65" t="s">
        <v>869</v>
      </c>
      <c r="L222"/>
      <c r="M222"/>
      <c r="N222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48"/>
      <c r="BA222" s="48"/>
      <c r="BB222" s="48"/>
      <c r="BC222" s="48"/>
      <c r="BD222" s="1"/>
      <c r="BE222" s="1"/>
      <c r="BF222" s="1"/>
      <c r="BG222" s="1"/>
      <c r="BH222" s="1"/>
      <c r="BI222" s="1"/>
      <c r="BJ222" s="1"/>
      <c r="BK222" s="1"/>
      <c r="BL222" s="1"/>
      <c r="BM222" s="1"/>
    </row>
    <row r="223" spans="1:65" s="33" customFormat="1" x14ac:dyDescent="0.2">
      <c r="A223" s="66" t="s">
        <v>390</v>
      </c>
      <c r="B223" s="63" t="s">
        <v>391</v>
      </c>
      <c r="C223" s="63" t="s">
        <v>398</v>
      </c>
      <c r="D223" s="63" t="s">
        <v>399</v>
      </c>
      <c r="E223" s="69">
        <v>11982277</v>
      </c>
      <c r="F223" s="69">
        <v>14267968</v>
      </c>
      <c r="G223" s="2">
        <f t="shared" si="6"/>
        <v>2285691</v>
      </c>
      <c r="H223" s="37">
        <f t="shared" si="7"/>
        <v>0.1908</v>
      </c>
      <c r="I223" s="47" t="s">
        <v>869</v>
      </c>
      <c r="J223" s="77" t="s">
        <v>869</v>
      </c>
      <c r="K223" s="65" t="s">
        <v>869</v>
      </c>
      <c r="L223"/>
      <c r="M223"/>
      <c r="N223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  <c r="AR223" s="48"/>
      <c r="AS223" s="48"/>
      <c r="AT223" s="48"/>
      <c r="AU223" s="48"/>
      <c r="AV223" s="48"/>
      <c r="AW223" s="48"/>
      <c r="AX223" s="48"/>
      <c r="AY223" s="48"/>
      <c r="AZ223" s="48"/>
      <c r="BA223" s="48"/>
      <c r="BB223" s="48"/>
      <c r="BC223" s="48"/>
      <c r="BD223" s="1"/>
      <c r="BE223" s="1"/>
      <c r="BF223" s="1"/>
      <c r="BG223" s="1"/>
      <c r="BH223" s="1"/>
      <c r="BI223" s="1"/>
      <c r="BJ223" s="1"/>
      <c r="BK223" s="1"/>
      <c r="BL223" s="1"/>
      <c r="BM223" s="1"/>
    </row>
    <row r="224" spans="1:65" s="33" customFormat="1" x14ac:dyDescent="0.2">
      <c r="A224" s="66" t="s">
        <v>390</v>
      </c>
      <c r="B224" s="63" t="s">
        <v>391</v>
      </c>
      <c r="C224" s="63" t="s">
        <v>400</v>
      </c>
      <c r="D224" s="63" t="s">
        <v>401</v>
      </c>
      <c r="E224" s="69">
        <v>1948948</v>
      </c>
      <c r="F224" s="69">
        <v>2119500</v>
      </c>
      <c r="G224" s="2">
        <f t="shared" si="6"/>
        <v>170552</v>
      </c>
      <c r="H224" s="37">
        <f t="shared" si="7"/>
        <v>8.7499999999999994E-2</v>
      </c>
      <c r="I224" s="47" t="s">
        <v>869</v>
      </c>
      <c r="J224" s="77" t="s">
        <v>869</v>
      </c>
      <c r="K224" s="65" t="s">
        <v>918</v>
      </c>
      <c r="L224"/>
      <c r="M224"/>
      <c r="N224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  <c r="AR224" s="48"/>
      <c r="AS224" s="48"/>
      <c r="AT224" s="48"/>
      <c r="AU224" s="48"/>
      <c r="AV224" s="48"/>
      <c r="AW224" s="48"/>
      <c r="AX224" s="48"/>
      <c r="AY224" s="48"/>
      <c r="AZ224" s="48"/>
      <c r="BA224" s="48"/>
      <c r="BB224" s="48"/>
      <c r="BC224" s="48"/>
      <c r="BD224" s="1"/>
      <c r="BE224" s="1"/>
      <c r="BF224" s="1"/>
      <c r="BG224" s="1"/>
      <c r="BH224" s="1"/>
      <c r="BI224" s="1"/>
      <c r="BJ224" s="1"/>
      <c r="BK224" s="1"/>
      <c r="BL224" s="1"/>
      <c r="BM224" s="1"/>
    </row>
    <row r="225" spans="1:65" s="33" customFormat="1" x14ac:dyDescent="0.2">
      <c r="A225" s="66" t="s">
        <v>390</v>
      </c>
      <c r="B225" s="63" t="s">
        <v>391</v>
      </c>
      <c r="C225" s="63" t="s">
        <v>402</v>
      </c>
      <c r="D225" s="63" t="s">
        <v>403</v>
      </c>
      <c r="E225" s="69">
        <v>1594863</v>
      </c>
      <c r="F225" s="69">
        <v>2388025</v>
      </c>
      <c r="G225" s="2">
        <f t="shared" si="6"/>
        <v>793162</v>
      </c>
      <c r="H225" s="37">
        <f t="shared" si="7"/>
        <v>0.49730000000000002</v>
      </c>
      <c r="I225" s="47" t="s">
        <v>869</v>
      </c>
      <c r="J225" s="77" t="s">
        <v>869</v>
      </c>
      <c r="K225" s="65" t="s">
        <v>869</v>
      </c>
      <c r="L225"/>
      <c r="M225"/>
      <c r="N225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48"/>
      <c r="AT225" s="48"/>
      <c r="AU225" s="48"/>
      <c r="AV225" s="48"/>
      <c r="AW225" s="48"/>
      <c r="AX225" s="48"/>
      <c r="AY225" s="48"/>
      <c r="AZ225" s="48"/>
      <c r="BA225" s="48"/>
      <c r="BB225" s="48"/>
      <c r="BC225" s="48"/>
      <c r="BD225" s="1"/>
      <c r="BE225" s="1"/>
      <c r="BF225" s="1"/>
      <c r="BG225" s="1"/>
      <c r="BH225" s="1"/>
      <c r="BI225" s="1"/>
      <c r="BJ225" s="1"/>
      <c r="BK225" s="1"/>
      <c r="BL225" s="1"/>
      <c r="BM225" s="1"/>
    </row>
    <row r="226" spans="1:65" s="33" customFormat="1" x14ac:dyDescent="0.2">
      <c r="A226" s="66" t="s">
        <v>404</v>
      </c>
      <c r="B226" s="63" t="s">
        <v>405</v>
      </c>
      <c r="C226" s="63" t="s">
        <v>57</v>
      </c>
      <c r="D226" s="63" t="s">
        <v>406</v>
      </c>
      <c r="E226" s="69">
        <v>110129</v>
      </c>
      <c r="F226" s="69">
        <v>15763</v>
      </c>
      <c r="G226" s="2">
        <f t="shared" si="6"/>
        <v>-94366</v>
      </c>
      <c r="H226" s="37">
        <f t="shared" si="7"/>
        <v>-0.8569</v>
      </c>
      <c r="I226" s="47" t="s">
        <v>918</v>
      </c>
      <c r="J226" s="77" t="s">
        <v>918</v>
      </c>
      <c r="K226" s="65" t="s">
        <v>918</v>
      </c>
      <c r="L226"/>
      <c r="M226"/>
      <c r="N226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  <c r="AQ226" s="48"/>
      <c r="AR226" s="48"/>
      <c r="AS226" s="48"/>
      <c r="AT226" s="48"/>
      <c r="AU226" s="48"/>
      <c r="AV226" s="48"/>
      <c r="AW226" s="48"/>
      <c r="AX226" s="48"/>
      <c r="AY226" s="48"/>
      <c r="AZ226" s="48"/>
      <c r="BA226" s="48"/>
      <c r="BB226" s="48"/>
      <c r="BC226" s="48"/>
      <c r="BD226" s="1"/>
      <c r="BE226" s="1"/>
      <c r="BF226" s="1"/>
      <c r="BG226" s="1"/>
      <c r="BH226" s="1"/>
      <c r="BI226" s="1"/>
      <c r="BJ226" s="1"/>
      <c r="BK226" s="1"/>
      <c r="BL226" s="1"/>
      <c r="BM226" s="1"/>
    </row>
    <row r="227" spans="1:65" s="33" customFormat="1" x14ac:dyDescent="0.2">
      <c r="A227" s="66" t="s">
        <v>404</v>
      </c>
      <c r="B227" s="63" t="s">
        <v>405</v>
      </c>
      <c r="C227" s="63" t="s">
        <v>79</v>
      </c>
      <c r="D227" s="63" t="s">
        <v>407</v>
      </c>
      <c r="E227" s="69">
        <v>102843</v>
      </c>
      <c r="F227" s="69">
        <v>29197</v>
      </c>
      <c r="G227" s="2">
        <f t="shared" si="6"/>
        <v>-73646</v>
      </c>
      <c r="H227" s="37">
        <f t="shared" si="7"/>
        <v>-0.71609999999999996</v>
      </c>
      <c r="I227" s="47" t="s">
        <v>918</v>
      </c>
      <c r="J227" s="77" t="s">
        <v>918</v>
      </c>
      <c r="K227" s="65" t="s">
        <v>869</v>
      </c>
      <c r="L227"/>
      <c r="M227"/>
      <c r="N227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  <c r="AN227" s="48"/>
      <c r="AO227" s="48"/>
      <c r="AP227" s="48"/>
      <c r="AQ227" s="48"/>
      <c r="AR227" s="48"/>
      <c r="AS227" s="48"/>
      <c r="AT227" s="48"/>
      <c r="AU227" s="48"/>
      <c r="AV227" s="48"/>
      <c r="AW227" s="48"/>
      <c r="AX227" s="48"/>
      <c r="AY227" s="48"/>
      <c r="AZ227" s="48"/>
      <c r="BA227" s="48"/>
      <c r="BB227" s="48"/>
      <c r="BC227" s="48"/>
      <c r="BD227" s="1"/>
      <c r="BE227" s="1"/>
      <c r="BF227" s="1"/>
      <c r="BG227" s="1"/>
      <c r="BH227" s="1"/>
      <c r="BI227" s="1"/>
      <c r="BJ227" s="1"/>
      <c r="BK227" s="1"/>
      <c r="BL227" s="1"/>
      <c r="BM227" s="1"/>
    </row>
    <row r="228" spans="1:65" s="33" customFormat="1" x14ac:dyDescent="0.2">
      <c r="A228" s="66" t="s">
        <v>404</v>
      </c>
      <c r="B228" s="63" t="s">
        <v>405</v>
      </c>
      <c r="C228" s="63" t="s">
        <v>37</v>
      </c>
      <c r="D228" s="63" t="s">
        <v>408</v>
      </c>
      <c r="E228" s="69">
        <v>1829202</v>
      </c>
      <c r="F228" s="69">
        <v>1807744</v>
      </c>
      <c r="G228" s="2">
        <f t="shared" si="6"/>
        <v>-21458</v>
      </c>
      <c r="H228" s="37">
        <f t="shared" si="7"/>
        <v>-1.17E-2</v>
      </c>
      <c r="I228" s="47" t="s">
        <v>918</v>
      </c>
      <c r="J228" s="77" t="s">
        <v>869</v>
      </c>
      <c r="K228" s="65" t="s">
        <v>869</v>
      </c>
      <c r="L228"/>
      <c r="M228"/>
      <c r="N22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48"/>
      <c r="AQ228" s="48"/>
      <c r="AR228" s="48"/>
      <c r="AS228" s="48"/>
      <c r="AT228" s="48"/>
      <c r="AU228" s="48"/>
      <c r="AV228" s="48"/>
      <c r="AW228" s="48"/>
      <c r="AX228" s="48"/>
      <c r="AY228" s="48"/>
      <c r="AZ228" s="48"/>
      <c r="BA228" s="48"/>
      <c r="BB228" s="48"/>
      <c r="BC228" s="48"/>
      <c r="BD228" s="1"/>
      <c r="BE228" s="1"/>
      <c r="BF228" s="1"/>
      <c r="BG228" s="1"/>
      <c r="BH228" s="1"/>
      <c r="BI228" s="1"/>
      <c r="BJ228" s="1"/>
      <c r="BK228" s="1"/>
      <c r="BL228" s="1"/>
      <c r="BM228" s="1"/>
    </row>
    <row r="229" spans="1:65" s="33" customFormat="1" x14ac:dyDescent="0.2">
      <c r="A229" s="66" t="s">
        <v>404</v>
      </c>
      <c r="B229" s="63" t="s">
        <v>405</v>
      </c>
      <c r="C229" s="63" t="s">
        <v>168</v>
      </c>
      <c r="D229" s="63" t="s">
        <v>409</v>
      </c>
      <c r="E229" s="69">
        <v>1409398</v>
      </c>
      <c r="F229" s="69">
        <v>1202974</v>
      </c>
      <c r="G229" s="2">
        <f t="shared" si="6"/>
        <v>-206424</v>
      </c>
      <c r="H229" s="37">
        <f t="shared" si="7"/>
        <v>-0.14649999999999999</v>
      </c>
      <c r="I229" s="47" t="s">
        <v>918</v>
      </c>
      <c r="J229" s="77" t="s">
        <v>869</v>
      </c>
      <c r="K229" s="65" t="s">
        <v>869</v>
      </c>
      <c r="L229"/>
      <c r="M229"/>
      <c r="N229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  <c r="AQ229" s="48"/>
      <c r="AR229" s="48"/>
      <c r="AS229" s="48"/>
      <c r="AT229" s="48"/>
      <c r="AU229" s="48"/>
      <c r="AV229" s="48"/>
      <c r="AW229" s="48"/>
      <c r="AX229" s="48"/>
      <c r="AY229" s="48"/>
      <c r="AZ229" s="48"/>
      <c r="BA229" s="48"/>
      <c r="BB229" s="48"/>
      <c r="BC229" s="48"/>
      <c r="BD229" s="1"/>
      <c r="BE229" s="1"/>
      <c r="BF229" s="1"/>
      <c r="BG229" s="1"/>
      <c r="BH229" s="1"/>
      <c r="BI229" s="1"/>
      <c r="BJ229" s="1"/>
      <c r="BK229" s="1"/>
      <c r="BL229" s="1"/>
      <c r="BM229" s="1"/>
    </row>
    <row r="230" spans="1:65" s="33" customFormat="1" x14ac:dyDescent="0.2">
      <c r="A230" s="66" t="s">
        <v>404</v>
      </c>
      <c r="B230" s="63" t="s">
        <v>405</v>
      </c>
      <c r="C230" s="63" t="s">
        <v>410</v>
      </c>
      <c r="D230" s="63" t="s">
        <v>411</v>
      </c>
      <c r="E230" s="69">
        <v>36279</v>
      </c>
      <c r="F230" s="69">
        <v>40171</v>
      </c>
      <c r="G230" s="2">
        <f t="shared" si="6"/>
        <v>3892</v>
      </c>
      <c r="H230" s="37">
        <f t="shared" si="7"/>
        <v>0.10730000000000001</v>
      </c>
      <c r="I230" s="47" t="s">
        <v>918</v>
      </c>
      <c r="J230" s="77" t="s">
        <v>918</v>
      </c>
      <c r="K230" s="65" t="s">
        <v>918</v>
      </c>
      <c r="L230"/>
      <c r="M230"/>
      <c r="N230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  <c r="AN230" s="48"/>
      <c r="AO230" s="48"/>
      <c r="AP230" s="48"/>
      <c r="AQ230" s="48"/>
      <c r="AR230" s="48"/>
      <c r="AS230" s="48"/>
      <c r="AT230" s="48"/>
      <c r="AU230" s="48"/>
      <c r="AV230" s="48"/>
      <c r="AW230" s="48"/>
      <c r="AX230" s="48"/>
      <c r="AY230" s="48"/>
      <c r="AZ230" s="48"/>
      <c r="BA230" s="48"/>
      <c r="BB230" s="48"/>
      <c r="BC230" s="48"/>
      <c r="BD230" s="1"/>
      <c r="BE230" s="1"/>
      <c r="BF230" s="1"/>
      <c r="BG230" s="1"/>
      <c r="BH230" s="1"/>
      <c r="BI230" s="1"/>
      <c r="BJ230" s="1"/>
      <c r="BK230" s="1"/>
      <c r="BL230" s="1"/>
      <c r="BM230" s="1"/>
    </row>
    <row r="231" spans="1:65" s="33" customFormat="1" x14ac:dyDescent="0.2">
      <c r="A231" s="66" t="s">
        <v>404</v>
      </c>
      <c r="B231" s="63" t="s">
        <v>405</v>
      </c>
      <c r="C231" s="63" t="s">
        <v>73</v>
      </c>
      <c r="D231" s="63" t="s">
        <v>412</v>
      </c>
      <c r="E231" s="69">
        <v>22184</v>
      </c>
      <c r="F231" s="69">
        <v>22635</v>
      </c>
      <c r="G231" s="2">
        <f t="shared" si="6"/>
        <v>451</v>
      </c>
      <c r="H231" s="37">
        <f t="shared" si="7"/>
        <v>2.0299999999999999E-2</v>
      </c>
      <c r="I231" s="47" t="s">
        <v>918</v>
      </c>
      <c r="J231" s="77" t="s">
        <v>918</v>
      </c>
      <c r="K231" s="65" t="s">
        <v>918</v>
      </c>
      <c r="L231"/>
      <c r="M231"/>
      <c r="N231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  <c r="AQ231" s="48"/>
      <c r="AR231" s="48"/>
      <c r="AS231" s="48"/>
      <c r="AT231" s="48"/>
      <c r="AU231" s="48"/>
      <c r="AV231" s="48"/>
      <c r="AW231" s="48"/>
      <c r="AX231" s="48"/>
      <c r="AY231" s="48"/>
      <c r="AZ231" s="48"/>
      <c r="BA231" s="48"/>
      <c r="BB231" s="48"/>
      <c r="BC231" s="48"/>
      <c r="BD231" s="1"/>
      <c r="BE231" s="1"/>
      <c r="BF231" s="1"/>
      <c r="BG231" s="1"/>
      <c r="BH231" s="1"/>
      <c r="BI231" s="1"/>
      <c r="BJ231" s="1"/>
      <c r="BK231" s="1"/>
      <c r="BL231" s="1"/>
      <c r="BM231" s="1"/>
    </row>
    <row r="232" spans="1:65" s="33" customFormat="1" x14ac:dyDescent="0.2">
      <c r="A232" s="66" t="s">
        <v>413</v>
      </c>
      <c r="B232" s="63" t="s">
        <v>414</v>
      </c>
      <c r="C232" s="63" t="s">
        <v>26</v>
      </c>
      <c r="D232" s="63" t="s">
        <v>415</v>
      </c>
      <c r="E232" s="69">
        <v>2402683</v>
      </c>
      <c r="F232" s="69">
        <v>2880588</v>
      </c>
      <c r="G232" s="2">
        <f t="shared" si="6"/>
        <v>477905</v>
      </c>
      <c r="H232" s="37">
        <f t="shared" si="7"/>
        <v>0.19889999999999999</v>
      </c>
      <c r="I232" s="47" t="s">
        <v>869</v>
      </c>
      <c r="J232" s="77" t="s">
        <v>869</v>
      </c>
      <c r="K232" s="65" t="s">
        <v>869</v>
      </c>
      <c r="L232"/>
      <c r="M232"/>
      <c r="N232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  <c r="AN232" s="48"/>
      <c r="AO232" s="48"/>
      <c r="AP232" s="48"/>
      <c r="AQ232" s="48"/>
      <c r="AR232" s="48"/>
      <c r="AS232" s="48"/>
      <c r="AT232" s="48"/>
      <c r="AU232" s="48"/>
      <c r="AV232" s="48"/>
      <c r="AW232" s="48"/>
      <c r="AX232" s="48"/>
      <c r="AY232" s="48"/>
      <c r="AZ232" s="48"/>
      <c r="BA232" s="48"/>
      <c r="BB232" s="48"/>
      <c r="BC232" s="48"/>
      <c r="BD232" s="1"/>
      <c r="BE232" s="1"/>
      <c r="BF232" s="1"/>
      <c r="BG232" s="1"/>
      <c r="BH232" s="1"/>
      <c r="BI232" s="1"/>
      <c r="BJ232" s="1"/>
      <c r="BK232" s="1"/>
      <c r="BL232" s="1"/>
      <c r="BM232" s="1"/>
    </row>
    <row r="233" spans="1:65" s="33" customFormat="1" x14ac:dyDescent="0.2">
      <c r="A233" s="66" t="s">
        <v>413</v>
      </c>
      <c r="B233" s="63" t="s">
        <v>414</v>
      </c>
      <c r="C233" s="63" t="s">
        <v>57</v>
      </c>
      <c r="D233" s="63" t="s">
        <v>416</v>
      </c>
      <c r="E233" s="69">
        <v>267080</v>
      </c>
      <c r="F233" s="69">
        <v>293065</v>
      </c>
      <c r="G233" s="2">
        <f t="shared" si="6"/>
        <v>25985</v>
      </c>
      <c r="H233" s="37">
        <f t="shared" si="7"/>
        <v>9.7299999999999998E-2</v>
      </c>
      <c r="I233" s="47" t="s">
        <v>869</v>
      </c>
      <c r="J233" s="77" t="s">
        <v>869</v>
      </c>
      <c r="K233" s="65" t="s">
        <v>869</v>
      </c>
      <c r="L233"/>
      <c r="M233"/>
      <c r="N233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48"/>
      <c r="AQ233" s="48"/>
      <c r="AR233" s="48"/>
      <c r="AS233" s="48"/>
      <c r="AT233" s="48"/>
      <c r="AU233" s="48"/>
      <c r="AV233" s="48"/>
      <c r="AW233" s="48"/>
      <c r="AX233" s="48"/>
      <c r="AY233" s="48"/>
      <c r="AZ233" s="48"/>
      <c r="BA233" s="48"/>
      <c r="BB233" s="48"/>
      <c r="BC233" s="48"/>
      <c r="BD233" s="1"/>
      <c r="BE233" s="1"/>
      <c r="BF233" s="1"/>
      <c r="BG233" s="1"/>
      <c r="BH233" s="1"/>
      <c r="BI233" s="1"/>
      <c r="BJ233" s="1"/>
      <c r="BK233" s="1"/>
      <c r="BL233" s="1"/>
      <c r="BM233" s="1"/>
    </row>
    <row r="234" spans="1:65" s="33" customFormat="1" x14ac:dyDescent="0.2">
      <c r="A234" s="66" t="s">
        <v>413</v>
      </c>
      <c r="B234" s="63" t="s">
        <v>414</v>
      </c>
      <c r="C234" s="63" t="s">
        <v>79</v>
      </c>
      <c r="D234" s="63" t="s">
        <v>417</v>
      </c>
      <c r="E234" s="69">
        <v>468856</v>
      </c>
      <c r="F234" s="69">
        <v>389542</v>
      </c>
      <c r="G234" s="2">
        <f t="shared" si="6"/>
        <v>-79314</v>
      </c>
      <c r="H234" s="37">
        <f t="shared" si="7"/>
        <v>-0.16919999999999999</v>
      </c>
      <c r="I234" s="47" t="s">
        <v>869</v>
      </c>
      <c r="J234" s="77" t="s">
        <v>869</v>
      </c>
      <c r="K234" s="65" t="s">
        <v>918</v>
      </c>
      <c r="L234"/>
      <c r="M234"/>
      <c r="N234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  <c r="AN234" s="48"/>
      <c r="AO234" s="48"/>
      <c r="AP234" s="48"/>
      <c r="AQ234" s="48"/>
      <c r="AR234" s="48"/>
      <c r="AS234" s="48"/>
      <c r="AT234" s="48"/>
      <c r="AU234" s="48"/>
      <c r="AV234" s="48"/>
      <c r="AW234" s="48"/>
      <c r="AX234" s="48"/>
      <c r="AY234" s="48"/>
      <c r="AZ234" s="48"/>
      <c r="BA234" s="48"/>
      <c r="BB234" s="48"/>
      <c r="BC234" s="48"/>
      <c r="BD234" s="1"/>
      <c r="BE234" s="1"/>
      <c r="BF234" s="1"/>
      <c r="BG234" s="1"/>
      <c r="BH234" s="1"/>
      <c r="BI234" s="1"/>
      <c r="BJ234" s="1"/>
      <c r="BK234" s="1"/>
      <c r="BL234" s="1"/>
      <c r="BM234" s="1"/>
    </row>
    <row r="235" spans="1:65" s="33" customFormat="1" x14ac:dyDescent="0.2">
      <c r="A235" s="66" t="s">
        <v>413</v>
      </c>
      <c r="B235" s="63" t="s">
        <v>414</v>
      </c>
      <c r="C235" s="63" t="s">
        <v>16</v>
      </c>
      <c r="D235" s="63" t="s">
        <v>418</v>
      </c>
      <c r="E235" s="69">
        <v>1604336</v>
      </c>
      <c r="F235" s="69">
        <v>1943860</v>
      </c>
      <c r="G235" s="2">
        <f t="shared" si="6"/>
        <v>339524</v>
      </c>
      <c r="H235" s="37">
        <f t="shared" si="7"/>
        <v>0.21160000000000001</v>
      </c>
      <c r="I235" s="47" t="s">
        <v>869</v>
      </c>
      <c r="J235" s="77" t="s">
        <v>869</v>
      </c>
      <c r="K235" s="65" t="s">
        <v>869</v>
      </c>
      <c r="L235"/>
      <c r="M235"/>
      <c r="N235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8"/>
      <c r="AO235" s="48"/>
      <c r="AP235" s="48"/>
      <c r="AQ235" s="48"/>
      <c r="AR235" s="48"/>
      <c r="AS235" s="48"/>
      <c r="AT235" s="48"/>
      <c r="AU235" s="48"/>
      <c r="AV235" s="48"/>
      <c r="AW235" s="48"/>
      <c r="AX235" s="48"/>
      <c r="AY235" s="48"/>
      <c r="AZ235" s="48"/>
      <c r="BA235" s="48"/>
      <c r="BB235" s="48"/>
      <c r="BC235" s="48"/>
      <c r="BD235" s="1"/>
      <c r="BE235" s="1"/>
      <c r="BF235" s="1"/>
      <c r="BG235" s="1"/>
      <c r="BH235" s="1"/>
      <c r="BI235" s="1"/>
      <c r="BJ235" s="1"/>
      <c r="BK235" s="1"/>
      <c r="BL235" s="1"/>
      <c r="BM235" s="1"/>
    </row>
    <row r="236" spans="1:65" s="33" customFormat="1" x14ac:dyDescent="0.2">
      <c r="A236" s="66" t="s">
        <v>419</v>
      </c>
      <c r="B236" s="63" t="s">
        <v>420</v>
      </c>
      <c r="C236" s="63" t="s">
        <v>26</v>
      </c>
      <c r="D236" s="63" t="s">
        <v>421</v>
      </c>
      <c r="E236" s="69">
        <v>2527414</v>
      </c>
      <c r="F236" s="69">
        <v>2897888</v>
      </c>
      <c r="G236" s="2">
        <f t="shared" si="6"/>
        <v>370474</v>
      </c>
      <c r="H236" s="37">
        <f t="shared" si="7"/>
        <v>0.14660000000000001</v>
      </c>
      <c r="I236" s="47" t="s">
        <v>869</v>
      </c>
      <c r="J236" s="77" t="s">
        <v>869</v>
      </c>
      <c r="K236" s="65" t="s">
        <v>869</v>
      </c>
      <c r="L236"/>
      <c r="M236"/>
      <c r="N236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  <c r="AQ236" s="48"/>
      <c r="AR236" s="48"/>
      <c r="AS236" s="48"/>
      <c r="AT236" s="48"/>
      <c r="AU236" s="48"/>
      <c r="AV236" s="48"/>
      <c r="AW236" s="48"/>
      <c r="AX236" s="48"/>
      <c r="AY236" s="48"/>
      <c r="AZ236" s="48"/>
      <c r="BA236" s="48"/>
      <c r="BB236" s="48"/>
      <c r="BC236" s="48"/>
      <c r="BD236" s="1"/>
      <c r="BE236" s="1"/>
      <c r="BF236" s="1"/>
      <c r="BG236" s="1"/>
      <c r="BH236" s="1"/>
      <c r="BI236" s="1"/>
      <c r="BJ236" s="1"/>
      <c r="BK236" s="1"/>
      <c r="BL236" s="1"/>
      <c r="BM236" s="1"/>
    </row>
    <row r="237" spans="1:65" s="33" customFormat="1" x14ac:dyDescent="0.2">
      <c r="A237" s="66" t="s">
        <v>419</v>
      </c>
      <c r="B237" s="63" t="s">
        <v>420</v>
      </c>
      <c r="C237" s="63" t="s">
        <v>57</v>
      </c>
      <c r="D237" s="63" t="s">
        <v>422</v>
      </c>
      <c r="E237" s="69">
        <v>850267</v>
      </c>
      <c r="F237" s="69">
        <v>1162549</v>
      </c>
      <c r="G237" s="2">
        <f t="shared" si="6"/>
        <v>312282</v>
      </c>
      <c r="H237" s="37">
        <f t="shared" si="7"/>
        <v>0.36730000000000002</v>
      </c>
      <c r="I237" s="47" t="s">
        <v>869</v>
      </c>
      <c r="J237" s="77" t="s">
        <v>869</v>
      </c>
      <c r="K237" s="65" t="s">
        <v>918</v>
      </c>
      <c r="L237"/>
      <c r="M237"/>
      <c r="N237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  <c r="AN237" s="48"/>
      <c r="AO237" s="48"/>
      <c r="AP237" s="48"/>
      <c r="AQ237" s="48"/>
      <c r="AR237" s="48"/>
      <c r="AS237" s="48"/>
      <c r="AT237" s="48"/>
      <c r="AU237" s="48"/>
      <c r="AV237" s="48"/>
      <c r="AW237" s="48"/>
      <c r="AX237" s="48"/>
      <c r="AY237" s="48"/>
      <c r="AZ237" s="48"/>
      <c r="BA237" s="48"/>
      <c r="BB237" s="48"/>
      <c r="BC237" s="48"/>
      <c r="BD237" s="1"/>
      <c r="BE237" s="1"/>
      <c r="BF237" s="1"/>
      <c r="BG237" s="1"/>
      <c r="BH237" s="1"/>
      <c r="BI237" s="1"/>
      <c r="BJ237" s="1"/>
      <c r="BK237" s="1"/>
      <c r="BL237" s="1"/>
      <c r="BM237" s="1"/>
    </row>
    <row r="238" spans="1:65" s="33" customFormat="1" x14ac:dyDescent="0.2">
      <c r="A238" s="66" t="s">
        <v>419</v>
      </c>
      <c r="B238" s="63" t="s">
        <v>420</v>
      </c>
      <c r="C238" s="63" t="s">
        <v>79</v>
      </c>
      <c r="D238" s="63" t="s">
        <v>423</v>
      </c>
      <c r="E238" s="69">
        <v>354579</v>
      </c>
      <c r="F238" s="69">
        <v>461967</v>
      </c>
      <c r="G238" s="2">
        <f t="shared" si="6"/>
        <v>107388</v>
      </c>
      <c r="H238" s="37">
        <f t="shared" si="7"/>
        <v>0.3029</v>
      </c>
      <c r="I238" s="47" t="s">
        <v>869</v>
      </c>
      <c r="J238" s="77" t="s">
        <v>869</v>
      </c>
      <c r="K238" s="65" t="s">
        <v>918</v>
      </c>
      <c r="L238"/>
      <c r="M238"/>
      <c r="N23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8"/>
      <c r="AR238" s="48"/>
      <c r="AS238" s="48"/>
      <c r="AT238" s="48"/>
      <c r="AU238" s="48"/>
      <c r="AV238" s="48"/>
      <c r="AW238" s="48"/>
      <c r="AX238" s="48"/>
      <c r="AY238" s="48"/>
      <c r="AZ238" s="48"/>
      <c r="BA238" s="48"/>
      <c r="BB238" s="48"/>
      <c r="BC238" s="48"/>
      <c r="BD238" s="1"/>
      <c r="BE238" s="1"/>
      <c r="BF238" s="1"/>
      <c r="BG238" s="1"/>
      <c r="BH238" s="1"/>
      <c r="BI238" s="1"/>
      <c r="BJ238" s="1"/>
      <c r="BK238" s="1"/>
      <c r="BL238" s="1"/>
      <c r="BM238" s="1"/>
    </row>
    <row r="239" spans="1:65" s="33" customFormat="1" x14ac:dyDescent="0.2">
      <c r="A239" s="66" t="s">
        <v>419</v>
      </c>
      <c r="B239" s="63" t="s">
        <v>420</v>
      </c>
      <c r="C239" s="63" t="s">
        <v>16</v>
      </c>
      <c r="D239" s="63" t="s">
        <v>424</v>
      </c>
      <c r="E239" s="69">
        <v>281394</v>
      </c>
      <c r="F239" s="69">
        <v>385370</v>
      </c>
      <c r="G239" s="2">
        <f t="shared" si="6"/>
        <v>103976</v>
      </c>
      <c r="H239" s="37">
        <f t="shared" si="7"/>
        <v>0.3695</v>
      </c>
      <c r="I239" s="47" t="s">
        <v>869</v>
      </c>
      <c r="J239" s="77" t="s">
        <v>869</v>
      </c>
      <c r="K239" s="65" t="s">
        <v>869</v>
      </c>
      <c r="L239"/>
      <c r="M239"/>
      <c r="N239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  <c r="AN239" s="48"/>
      <c r="AO239" s="48"/>
      <c r="AP239" s="48"/>
      <c r="AQ239" s="48"/>
      <c r="AR239" s="48"/>
      <c r="AS239" s="48"/>
      <c r="AT239" s="48"/>
      <c r="AU239" s="48"/>
      <c r="AV239" s="48"/>
      <c r="AW239" s="48"/>
      <c r="AX239" s="48"/>
      <c r="AY239" s="48"/>
      <c r="AZ239" s="48"/>
      <c r="BA239" s="48"/>
      <c r="BB239" s="48"/>
      <c r="BC239" s="48"/>
      <c r="BD239" s="1"/>
      <c r="BE239" s="1"/>
      <c r="BF239" s="1"/>
      <c r="BG239" s="1"/>
      <c r="BH239" s="1"/>
      <c r="BI239" s="1"/>
      <c r="BJ239" s="1"/>
      <c r="BK239" s="1"/>
      <c r="BL239" s="1"/>
      <c r="BM239" s="1"/>
    </row>
    <row r="240" spans="1:65" s="33" customFormat="1" x14ac:dyDescent="0.2">
      <c r="A240" s="66" t="s">
        <v>425</v>
      </c>
      <c r="B240" s="63" t="s">
        <v>426</v>
      </c>
      <c r="C240" s="63" t="s">
        <v>201</v>
      </c>
      <c r="D240" s="63" t="s">
        <v>427</v>
      </c>
      <c r="E240" s="69">
        <v>699968</v>
      </c>
      <c r="F240" s="69">
        <v>805348</v>
      </c>
      <c r="G240" s="2">
        <f t="shared" si="6"/>
        <v>105380</v>
      </c>
      <c r="H240" s="37">
        <f t="shared" si="7"/>
        <v>0.15049999999999999</v>
      </c>
      <c r="I240" s="47" t="s">
        <v>869</v>
      </c>
      <c r="J240" s="77" t="s">
        <v>869</v>
      </c>
      <c r="K240" s="65" t="s">
        <v>869</v>
      </c>
      <c r="L240"/>
      <c r="M240"/>
      <c r="N240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  <c r="AT240" s="48"/>
      <c r="AU240" s="48"/>
      <c r="AV240" s="48"/>
      <c r="AW240" s="48"/>
      <c r="AX240" s="48"/>
      <c r="AY240" s="48"/>
      <c r="AZ240" s="48"/>
      <c r="BA240" s="48"/>
      <c r="BB240" s="48"/>
      <c r="BC240" s="48"/>
      <c r="BD240" s="1"/>
      <c r="BE240" s="1"/>
      <c r="BF240" s="1"/>
      <c r="BG240" s="1"/>
      <c r="BH240" s="1"/>
      <c r="BI240" s="1"/>
      <c r="BJ240" s="1"/>
      <c r="BK240" s="1"/>
      <c r="BL240" s="1"/>
      <c r="BM240" s="1"/>
    </row>
    <row r="241" spans="1:65" s="33" customFormat="1" x14ac:dyDescent="0.2">
      <c r="A241" s="66" t="s">
        <v>425</v>
      </c>
      <c r="B241" s="63" t="s">
        <v>426</v>
      </c>
      <c r="C241" s="63" t="s">
        <v>428</v>
      </c>
      <c r="D241" s="63" t="s">
        <v>429</v>
      </c>
      <c r="E241" s="69">
        <v>397139</v>
      </c>
      <c r="F241" s="69">
        <v>478924</v>
      </c>
      <c r="G241" s="2">
        <f t="shared" si="6"/>
        <v>81785</v>
      </c>
      <c r="H241" s="37">
        <f t="shared" si="7"/>
        <v>0.2059</v>
      </c>
      <c r="I241" s="47" t="s">
        <v>869</v>
      </c>
      <c r="J241" s="77" t="s">
        <v>869</v>
      </c>
      <c r="K241" s="65" t="s">
        <v>869</v>
      </c>
      <c r="L241"/>
      <c r="M241"/>
      <c r="N241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  <c r="AS241" s="48"/>
      <c r="AT241" s="48"/>
      <c r="AU241" s="48"/>
      <c r="AV241" s="48"/>
      <c r="AW241" s="48"/>
      <c r="AX241" s="48"/>
      <c r="AY241" s="48"/>
      <c r="AZ241" s="48"/>
      <c r="BA241" s="48"/>
      <c r="BB241" s="48"/>
      <c r="BC241" s="48"/>
      <c r="BD241" s="1"/>
      <c r="BE241" s="1"/>
      <c r="BF241" s="1"/>
      <c r="BG241" s="1"/>
      <c r="BH241" s="1"/>
      <c r="BI241" s="1"/>
      <c r="BJ241" s="1"/>
      <c r="BK241" s="1"/>
      <c r="BL241" s="1"/>
      <c r="BM241" s="1"/>
    </row>
    <row r="242" spans="1:65" s="33" customFormat="1" x14ac:dyDescent="0.2">
      <c r="A242" s="66" t="s">
        <v>425</v>
      </c>
      <c r="B242" s="63" t="s">
        <v>426</v>
      </c>
      <c r="C242" s="63" t="s">
        <v>155</v>
      </c>
      <c r="D242" s="63" t="s">
        <v>430</v>
      </c>
      <c r="E242" s="69">
        <v>1185054</v>
      </c>
      <c r="F242" s="69">
        <v>1379934</v>
      </c>
      <c r="G242" s="2">
        <f t="shared" si="6"/>
        <v>194880</v>
      </c>
      <c r="H242" s="37">
        <f t="shared" si="7"/>
        <v>0.16439999999999999</v>
      </c>
      <c r="I242" s="47" t="s">
        <v>869</v>
      </c>
      <c r="J242" s="77" t="s">
        <v>869</v>
      </c>
      <c r="K242" s="65" t="s">
        <v>869</v>
      </c>
      <c r="L242"/>
      <c r="M242"/>
      <c r="N242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  <c r="AT242" s="48"/>
      <c r="AU242" s="48"/>
      <c r="AV242" s="48"/>
      <c r="AW242" s="48"/>
      <c r="AX242" s="48"/>
      <c r="AY242" s="48"/>
      <c r="AZ242" s="48"/>
      <c r="BA242" s="48"/>
      <c r="BB242" s="48"/>
      <c r="BC242" s="48"/>
      <c r="BD242" s="1"/>
      <c r="BE242" s="1"/>
      <c r="BF242" s="1"/>
      <c r="BG242" s="1"/>
      <c r="BH242" s="1"/>
      <c r="BI242" s="1"/>
      <c r="BJ242" s="1"/>
      <c r="BK242" s="1"/>
      <c r="BL242" s="1"/>
      <c r="BM242" s="1"/>
    </row>
    <row r="243" spans="1:65" s="33" customFormat="1" x14ac:dyDescent="0.2">
      <c r="A243" s="66" t="s">
        <v>425</v>
      </c>
      <c r="B243" s="63" t="s">
        <v>426</v>
      </c>
      <c r="C243" s="63" t="s">
        <v>431</v>
      </c>
      <c r="D243" s="63" t="s">
        <v>432</v>
      </c>
      <c r="E243" s="69">
        <v>224216</v>
      </c>
      <c r="F243" s="69">
        <v>408700</v>
      </c>
      <c r="G243" s="2">
        <f t="shared" si="6"/>
        <v>184484</v>
      </c>
      <c r="H243" s="37">
        <f t="shared" si="7"/>
        <v>0.82279999999999998</v>
      </c>
      <c r="I243" s="47" t="s">
        <v>869</v>
      </c>
      <c r="J243" s="77" t="s">
        <v>869</v>
      </c>
      <c r="K243" s="65" t="s">
        <v>918</v>
      </c>
      <c r="L243"/>
      <c r="M243"/>
      <c r="N243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/>
      <c r="AZ243" s="48"/>
      <c r="BA243" s="48"/>
      <c r="BB243" s="48"/>
      <c r="BC243" s="48"/>
      <c r="BD243" s="1"/>
      <c r="BE243" s="1"/>
      <c r="BF243" s="1"/>
      <c r="BG243" s="1"/>
      <c r="BH243" s="1"/>
      <c r="BI243" s="1"/>
      <c r="BJ243" s="1"/>
      <c r="BK243" s="1"/>
      <c r="BL243" s="1"/>
      <c r="BM243" s="1"/>
    </row>
    <row r="244" spans="1:65" s="33" customFormat="1" x14ac:dyDescent="0.2">
      <c r="A244" s="66" t="s">
        <v>425</v>
      </c>
      <c r="B244" s="63" t="s">
        <v>426</v>
      </c>
      <c r="C244" s="63" t="s">
        <v>57</v>
      </c>
      <c r="D244" s="63" t="s">
        <v>433</v>
      </c>
      <c r="E244" s="69">
        <v>3497777</v>
      </c>
      <c r="F244" s="69">
        <v>4063881</v>
      </c>
      <c r="G244" s="2">
        <f t="shared" si="6"/>
        <v>566104</v>
      </c>
      <c r="H244" s="37">
        <f t="shared" si="7"/>
        <v>0.1618</v>
      </c>
      <c r="I244" s="47" t="s">
        <v>869</v>
      </c>
      <c r="J244" s="77" t="s">
        <v>869</v>
      </c>
      <c r="K244" s="65" t="s">
        <v>918</v>
      </c>
      <c r="L244"/>
      <c r="M244"/>
      <c r="N244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8"/>
      <c r="AU244" s="48"/>
      <c r="AV244" s="48"/>
      <c r="AW244" s="48"/>
      <c r="AX244" s="48"/>
      <c r="AY244" s="48"/>
      <c r="AZ244" s="48"/>
      <c r="BA244" s="48"/>
      <c r="BB244" s="48"/>
      <c r="BC244" s="48"/>
      <c r="BD244" s="1"/>
      <c r="BE244" s="1"/>
      <c r="BF244" s="1"/>
      <c r="BG244" s="1"/>
      <c r="BH244" s="1"/>
      <c r="BI244" s="1"/>
      <c r="BJ244" s="1"/>
      <c r="BK244" s="1"/>
      <c r="BL244" s="1"/>
      <c r="BM244" s="1"/>
    </row>
    <row r="245" spans="1:65" s="33" customFormat="1" x14ac:dyDescent="0.2">
      <c r="A245" s="66" t="s">
        <v>425</v>
      </c>
      <c r="B245" s="63" t="s">
        <v>426</v>
      </c>
      <c r="C245" s="63" t="s">
        <v>79</v>
      </c>
      <c r="D245" s="63" t="s">
        <v>434</v>
      </c>
      <c r="E245" s="69">
        <v>3780868</v>
      </c>
      <c r="F245" s="69">
        <v>4294216</v>
      </c>
      <c r="G245" s="2">
        <f t="shared" si="6"/>
        <v>513348</v>
      </c>
      <c r="H245" s="37">
        <f t="shared" si="7"/>
        <v>0.1358</v>
      </c>
      <c r="I245" s="47" t="s">
        <v>869</v>
      </c>
      <c r="J245" s="77" t="s">
        <v>869</v>
      </c>
      <c r="K245" s="65" t="s">
        <v>869</v>
      </c>
      <c r="L245"/>
      <c r="M245"/>
      <c r="N245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  <c r="AR245" s="48"/>
      <c r="AS245" s="48"/>
      <c r="AT245" s="48"/>
      <c r="AU245" s="48"/>
      <c r="AV245" s="48"/>
      <c r="AW245" s="48"/>
      <c r="AX245" s="48"/>
      <c r="AY245" s="48"/>
      <c r="AZ245" s="48"/>
      <c r="BA245" s="48"/>
      <c r="BB245" s="48"/>
      <c r="BC245" s="48"/>
      <c r="BD245" s="1"/>
      <c r="BE245" s="1"/>
      <c r="BF245" s="1"/>
      <c r="BG245" s="1"/>
      <c r="BH245" s="1"/>
      <c r="BI245" s="1"/>
      <c r="BJ245" s="1"/>
      <c r="BK245" s="1"/>
      <c r="BL245" s="1"/>
      <c r="BM245" s="1"/>
    </row>
    <row r="246" spans="1:65" s="33" customFormat="1" x14ac:dyDescent="0.2">
      <c r="A246" s="66" t="s">
        <v>425</v>
      </c>
      <c r="B246" s="63" t="s">
        <v>426</v>
      </c>
      <c r="C246" s="63" t="s">
        <v>37</v>
      </c>
      <c r="D246" s="63" t="s">
        <v>435</v>
      </c>
      <c r="E246" s="69">
        <v>2998646</v>
      </c>
      <c r="F246" s="69">
        <v>3505165</v>
      </c>
      <c r="G246" s="2">
        <f t="shared" si="6"/>
        <v>506519</v>
      </c>
      <c r="H246" s="37">
        <f t="shared" si="7"/>
        <v>0.16889999999999999</v>
      </c>
      <c r="I246" s="47" t="s">
        <v>869</v>
      </c>
      <c r="J246" s="77" t="s">
        <v>869</v>
      </c>
      <c r="K246" s="65" t="s">
        <v>869</v>
      </c>
      <c r="L246"/>
      <c r="M246"/>
      <c r="N246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  <c r="AR246" s="48"/>
      <c r="AS246" s="48"/>
      <c r="AT246" s="48"/>
      <c r="AU246" s="48"/>
      <c r="AV246" s="48"/>
      <c r="AW246" s="48"/>
      <c r="AX246" s="48"/>
      <c r="AY246" s="48"/>
      <c r="AZ246" s="48"/>
      <c r="BA246" s="48"/>
      <c r="BB246" s="48"/>
      <c r="BC246" s="48"/>
      <c r="BD246" s="1"/>
      <c r="BE246" s="1"/>
      <c r="BF246" s="1"/>
      <c r="BG246" s="1"/>
      <c r="BH246" s="1"/>
      <c r="BI246" s="1"/>
      <c r="BJ246" s="1"/>
      <c r="BK246" s="1"/>
      <c r="BL246" s="1"/>
      <c r="BM246" s="1"/>
    </row>
    <row r="247" spans="1:65" s="33" customFormat="1" x14ac:dyDescent="0.2">
      <c r="A247" s="66" t="s">
        <v>425</v>
      </c>
      <c r="B247" s="63" t="s">
        <v>426</v>
      </c>
      <c r="C247" s="63" t="s">
        <v>168</v>
      </c>
      <c r="D247" s="63" t="s">
        <v>436</v>
      </c>
      <c r="E247" s="69">
        <v>897817</v>
      </c>
      <c r="F247" s="69">
        <v>1199150</v>
      </c>
      <c r="G247" s="2">
        <f t="shared" si="6"/>
        <v>301333</v>
      </c>
      <c r="H247" s="37">
        <f t="shared" si="7"/>
        <v>0.33560000000000001</v>
      </c>
      <c r="I247" s="47" t="s">
        <v>869</v>
      </c>
      <c r="J247" s="77" t="s">
        <v>869</v>
      </c>
      <c r="K247" s="65" t="s">
        <v>918</v>
      </c>
      <c r="L247"/>
      <c r="M247"/>
      <c r="N247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  <c r="AS247" s="48"/>
      <c r="AT247" s="48"/>
      <c r="AU247" s="48"/>
      <c r="AV247" s="48"/>
      <c r="AW247" s="48"/>
      <c r="AX247" s="48"/>
      <c r="AY247" s="48"/>
      <c r="AZ247" s="48"/>
      <c r="BA247" s="48"/>
      <c r="BB247" s="48"/>
      <c r="BC247" s="48"/>
      <c r="BD247" s="1"/>
      <c r="BE247" s="1"/>
      <c r="BF247" s="1"/>
      <c r="BG247" s="1"/>
      <c r="BH247" s="1"/>
      <c r="BI247" s="1"/>
      <c r="BJ247" s="1"/>
      <c r="BK247" s="1"/>
      <c r="BL247" s="1"/>
      <c r="BM247" s="1"/>
    </row>
    <row r="248" spans="1:65" s="33" customFormat="1" x14ac:dyDescent="0.2">
      <c r="A248" s="66" t="s">
        <v>425</v>
      </c>
      <c r="B248" s="63" t="s">
        <v>426</v>
      </c>
      <c r="C248" s="63" t="s">
        <v>233</v>
      </c>
      <c r="D248" s="63" t="s">
        <v>437</v>
      </c>
      <c r="E248" s="69">
        <v>879274</v>
      </c>
      <c r="F248" s="69">
        <v>1092451</v>
      </c>
      <c r="G248" s="2">
        <f t="shared" si="6"/>
        <v>213177</v>
      </c>
      <c r="H248" s="37">
        <f t="shared" si="7"/>
        <v>0.2424</v>
      </c>
      <c r="I248" s="47" t="s">
        <v>869</v>
      </c>
      <c r="J248" s="77" t="s">
        <v>869</v>
      </c>
      <c r="K248" s="65" t="s">
        <v>918</v>
      </c>
      <c r="L248"/>
      <c r="M248"/>
      <c r="N2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  <c r="AR248" s="48"/>
      <c r="AS248" s="48"/>
      <c r="AT248" s="48"/>
      <c r="AU248" s="48"/>
      <c r="AV248" s="48"/>
      <c r="AW248" s="48"/>
      <c r="AX248" s="48"/>
      <c r="AY248" s="48"/>
      <c r="AZ248" s="48"/>
      <c r="BA248" s="48"/>
      <c r="BB248" s="48"/>
      <c r="BC248" s="48"/>
      <c r="BD248" s="1"/>
      <c r="BE248" s="1"/>
      <c r="BF248" s="1"/>
      <c r="BG248" s="1"/>
      <c r="BH248" s="1"/>
      <c r="BI248" s="1"/>
      <c r="BJ248" s="1"/>
      <c r="BK248" s="1"/>
      <c r="BL248" s="1"/>
      <c r="BM248" s="1"/>
    </row>
    <row r="249" spans="1:65" s="33" customFormat="1" x14ac:dyDescent="0.2">
      <c r="A249" s="66" t="s">
        <v>425</v>
      </c>
      <c r="B249" s="63" t="s">
        <v>426</v>
      </c>
      <c r="C249" s="63" t="s">
        <v>95</v>
      </c>
      <c r="D249" s="63" t="s">
        <v>438</v>
      </c>
      <c r="E249" s="69">
        <v>2463510</v>
      </c>
      <c r="F249" s="69">
        <v>2797667</v>
      </c>
      <c r="G249" s="2">
        <f t="shared" si="6"/>
        <v>334157</v>
      </c>
      <c r="H249" s="37">
        <f t="shared" si="7"/>
        <v>0.1356</v>
      </c>
      <c r="I249" s="47" t="s">
        <v>869</v>
      </c>
      <c r="J249" s="77" t="s">
        <v>869</v>
      </c>
      <c r="K249" s="65" t="s">
        <v>869</v>
      </c>
      <c r="L249"/>
      <c r="M249"/>
      <c r="N249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/>
      <c r="BA249" s="48"/>
      <c r="BB249" s="48"/>
      <c r="BC249" s="48"/>
      <c r="BD249" s="1"/>
      <c r="BE249" s="1"/>
      <c r="BF249" s="1"/>
      <c r="BG249" s="1"/>
      <c r="BH249" s="1"/>
      <c r="BI249" s="1"/>
      <c r="BJ249" s="1"/>
      <c r="BK249" s="1"/>
      <c r="BL249" s="1"/>
      <c r="BM249" s="1"/>
    </row>
    <row r="250" spans="1:65" s="33" customFormat="1" x14ac:dyDescent="0.2">
      <c r="A250" s="66" t="s">
        <v>425</v>
      </c>
      <c r="B250" s="63" t="s">
        <v>426</v>
      </c>
      <c r="C250" s="63" t="s">
        <v>43</v>
      </c>
      <c r="D250" s="63" t="s">
        <v>439</v>
      </c>
      <c r="E250" s="69">
        <v>800127</v>
      </c>
      <c r="F250" s="69">
        <v>929328</v>
      </c>
      <c r="G250" s="2">
        <f t="shared" si="6"/>
        <v>129201</v>
      </c>
      <c r="H250" s="37">
        <f t="shared" si="7"/>
        <v>0.1615</v>
      </c>
      <c r="I250" s="47" t="s">
        <v>869</v>
      </c>
      <c r="J250" s="77" t="s">
        <v>869</v>
      </c>
      <c r="K250" s="65" t="s">
        <v>869</v>
      </c>
      <c r="L250"/>
      <c r="M250"/>
      <c r="N250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48"/>
      <c r="AQ250" s="48"/>
      <c r="AR250" s="48"/>
      <c r="AS250" s="48"/>
      <c r="AT250" s="48"/>
      <c r="AU250" s="48"/>
      <c r="AV250" s="48"/>
      <c r="AW250" s="48"/>
      <c r="AX250" s="48"/>
      <c r="AY250" s="48"/>
      <c r="AZ250" s="48"/>
      <c r="BA250" s="48"/>
      <c r="BB250" s="48"/>
      <c r="BC250" s="48"/>
      <c r="BD250" s="1"/>
      <c r="BE250" s="1"/>
      <c r="BF250" s="1"/>
      <c r="BG250" s="1"/>
      <c r="BH250" s="1"/>
      <c r="BI250" s="1"/>
      <c r="BJ250" s="1"/>
      <c r="BK250" s="1"/>
      <c r="BL250" s="1"/>
      <c r="BM250" s="1"/>
    </row>
    <row r="251" spans="1:65" s="33" customFormat="1" x14ac:dyDescent="0.2">
      <c r="A251" s="66" t="s">
        <v>425</v>
      </c>
      <c r="B251" s="63" t="s">
        <v>426</v>
      </c>
      <c r="C251" s="63" t="s">
        <v>193</v>
      </c>
      <c r="D251" s="63" t="s">
        <v>440</v>
      </c>
      <c r="E251" s="69">
        <v>7970208</v>
      </c>
      <c r="F251" s="69">
        <v>9412193</v>
      </c>
      <c r="G251" s="2">
        <f t="shared" si="6"/>
        <v>1441985</v>
      </c>
      <c r="H251" s="37">
        <f t="shared" si="7"/>
        <v>0.18090000000000001</v>
      </c>
      <c r="I251" s="47" t="s">
        <v>869</v>
      </c>
      <c r="J251" s="77" t="s">
        <v>869</v>
      </c>
      <c r="K251" s="65" t="s">
        <v>869</v>
      </c>
      <c r="L251"/>
      <c r="M251"/>
      <c r="N251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48"/>
      <c r="BA251" s="48"/>
      <c r="BB251" s="48"/>
      <c r="BC251" s="48"/>
      <c r="BD251" s="1"/>
      <c r="BE251" s="1"/>
      <c r="BF251" s="1"/>
      <c r="BG251" s="1"/>
      <c r="BH251" s="1"/>
      <c r="BI251" s="1"/>
      <c r="BJ251" s="1"/>
      <c r="BK251" s="1"/>
      <c r="BL251" s="1"/>
      <c r="BM251" s="1"/>
    </row>
    <row r="252" spans="1:65" s="33" customFormat="1" x14ac:dyDescent="0.2">
      <c r="A252" s="66" t="s">
        <v>425</v>
      </c>
      <c r="B252" s="63" t="s">
        <v>426</v>
      </c>
      <c r="C252" s="63" t="s">
        <v>441</v>
      </c>
      <c r="D252" s="63" t="s">
        <v>442</v>
      </c>
      <c r="E252" s="69">
        <v>1981251</v>
      </c>
      <c r="F252" s="69">
        <v>2299138</v>
      </c>
      <c r="G252" s="2">
        <f t="shared" si="6"/>
        <v>317887</v>
      </c>
      <c r="H252" s="37">
        <f t="shared" si="7"/>
        <v>0.16039999999999999</v>
      </c>
      <c r="I252" s="47" t="s">
        <v>869</v>
      </c>
      <c r="J252" s="77" t="s">
        <v>869</v>
      </c>
      <c r="K252" s="65" t="s">
        <v>869</v>
      </c>
      <c r="L252"/>
      <c r="M252"/>
      <c r="N252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  <c r="AX252" s="48"/>
      <c r="AY252" s="48"/>
      <c r="AZ252" s="48"/>
      <c r="BA252" s="48"/>
      <c r="BB252" s="48"/>
      <c r="BC252" s="48"/>
      <c r="BD252" s="1"/>
      <c r="BE252" s="1"/>
      <c r="BF252" s="1"/>
      <c r="BG252" s="1"/>
      <c r="BH252" s="1"/>
      <c r="BI252" s="1"/>
      <c r="BJ252" s="1"/>
      <c r="BK252" s="1"/>
      <c r="BL252" s="1"/>
      <c r="BM252" s="1"/>
    </row>
    <row r="253" spans="1:65" s="33" customFormat="1" x14ac:dyDescent="0.2">
      <c r="A253" s="66" t="s">
        <v>425</v>
      </c>
      <c r="B253" s="63" t="s">
        <v>426</v>
      </c>
      <c r="C253" s="63" t="s">
        <v>443</v>
      </c>
      <c r="D253" s="63" t="s">
        <v>444</v>
      </c>
      <c r="E253" s="69">
        <v>2335621</v>
      </c>
      <c r="F253" s="69">
        <v>2645426</v>
      </c>
      <c r="G253" s="2">
        <f t="shared" si="6"/>
        <v>309805</v>
      </c>
      <c r="H253" s="37">
        <f t="shared" si="7"/>
        <v>0.1326</v>
      </c>
      <c r="I253" s="47" t="s">
        <v>869</v>
      </c>
      <c r="J253" s="77" t="s">
        <v>869</v>
      </c>
      <c r="K253" s="65" t="s">
        <v>869</v>
      </c>
      <c r="L253"/>
      <c r="M253"/>
      <c r="N253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1"/>
      <c r="BE253" s="1"/>
      <c r="BF253" s="1"/>
      <c r="BG253" s="1"/>
      <c r="BH253" s="1"/>
      <c r="BI253" s="1"/>
      <c r="BJ253" s="1"/>
      <c r="BK253" s="1"/>
      <c r="BL253" s="1"/>
      <c r="BM253" s="1"/>
    </row>
    <row r="254" spans="1:65" s="33" customFormat="1" x14ac:dyDescent="0.2">
      <c r="A254" s="66" t="s">
        <v>425</v>
      </c>
      <c r="B254" s="63" t="s">
        <v>426</v>
      </c>
      <c r="C254" s="63" t="s">
        <v>445</v>
      </c>
      <c r="D254" s="63" t="s">
        <v>446</v>
      </c>
      <c r="E254" s="69">
        <v>1334152</v>
      </c>
      <c r="F254" s="69">
        <v>1537487</v>
      </c>
      <c r="G254" s="2">
        <f t="shared" si="6"/>
        <v>203335</v>
      </c>
      <c r="H254" s="37">
        <f t="shared" si="7"/>
        <v>0.15240000000000001</v>
      </c>
      <c r="I254" s="47" t="s">
        <v>869</v>
      </c>
      <c r="J254" s="77" t="s">
        <v>869</v>
      </c>
      <c r="K254" s="65" t="s">
        <v>869</v>
      </c>
      <c r="L254"/>
      <c r="M254"/>
      <c r="N254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48"/>
      <c r="AW254" s="48"/>
      <c r="AX254" s="48"/>
      <c r="AY254" s="48"/>
      <c r="AZ254" s="48"/>
      <c r="BA254" s="48"/>
      <c r="BB254" s="48"/>
      <c r="BC254" s="48"/>
      <c r="BD254" s="1"/>
      <c r="BE254" s="1"/>
      <c r="BF254" s="1"/>
      <c r="BG254" s="1"/>
      <c r="BH254" s="1"/>
      <c r="BI254" s="1"/>
      <c r="BJ254" s="1"/>
      <c r="BK254" s="1"/>
      <c r="BL254" s="1"/>
      <c r="BM254" s="1"/>
    </row>
    <row r="255" spans="1:65" s="33" customFormat="1" x14ac:dyDescent="0.2">
      <c r="A255" s="66" t="s">
        <v>425</v>
      </c>
      <c r="B255" s="63" t="s">
        <v>426</v>
      </c>
      <c r="C255" s="63" t="s">
        <v>447</v>
      </c>
      <c r="D255" s="63" t="s">
        <v>448</v>
      </c>
      <c r="E255" s="69">
        <v>2373845</v>
      </c>
      <c r="F255" s="69">
        <v>3005564</v>
      </c>
      <c r="G255" s="2">
        <f t="shared" si="6"/>
        <v>631719</v>
      </c>
      <c r="H255" s="37">
        <f t="shared" si="7"/>
        <v>0.2661</v>
      </c>
      <c r="I255" s="47" t="s">
        <v>869</v>
      </c>
      <c r="J255" s="77" t="s">
        <v>869</v>
      </c>
      <c r="K255" s="65" t="s">
        <v>918</v>
      </c>
      <c r="L255"/>
      <c r="M255"/>
      <c r="N255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48"/>
      <c r="AY255" s="48"/>
      <c r="AZ255" s="48"/>
      <c r="BA255" s="48"/>
      <c r="BB255" s="48"/>
      <c r="BC255" s="48"/>
      <c r="BD255" s="1"/>
      <c r="BE255" s="1"/>
      <c r="BF255" s="1"/>
      <c r="BG255" s="1"/>
      <c r="BH255" s="1"/>
      <c r="BI255" s="1"/>
      <c r="BJ255" s="1"/>
      <c r="BK255" s="1"/>
      <c r="BL255" s="1"/>
      <c r="BM255" s="1"/>
    </row>
    <row r="256" spans="1:65" s="33" customFormat="1" x14ac:dyDescent="0.2">
      <c r="A256" s="66" t="s">
        <v>425</v>
      </c>
      <c r="B256" s="63" t="s">
        <v>426</v>
      </c>
      <c r="C256" s="63" t="s">
        <v>449</v>
      </c>
      <c r="D256" s="63" t="s">
        <v>450</v>
      </c>
      <c r="E256" s="69">
        <v>1536948</v>
      </c>
      <c r="F256" s="69">
        <v>1817892</v>
      </c>
      <c r="G256" s="2">
        <f t="shared" si="6"/>
        <v>280944</v>
      </c>
      <c r="H256" s="37">
        <f t="shared" si="7"/>
        <v>0.18279999999999999</v>
      </c>
      <c r="I256" s="47" t="s">
        <v>869</v>
      </c>
      <c r="J256" s="77" t="s">
        <v>869</v>
      </c>
      <c r="K256" s="65" t="s">
        <v>869</v>
      </c>
      <c r="L256"/>
      <c r="M256"/>
      <c r="N256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  <c r="AX256" s="48"/>
      <c r="AY256" s="48"/>
      <c r="AZ256" s="48"/>
      <c r="BA256" s="48"/>
      <c r="BB256" s="48"/>
      <c r="BC256" s="48"/>
      <c r="BD256" s="1"/>
      <c r="BE256" s="1"/>
      <c r="BF256" s="1"/>
      <c r="BG256" s="1"/>
      <c r="BH256" s="1"/>
      <c r="BI256" s="1"/>
      <c r="BJ256" s="1"/>
      <c r="BK256" s="1"/>
      <c r="BL256" s="1"/>
      <c r="BM256" s="1"/>
    </row>
    <row r="257" spans="1:65" s="33" customFormat="1" x14ac:dyDescent="0.2">
      <c r="A257" s="66" t="s">
        <v>451</v>
      </c>
      <c r="B257" s="63" t="s">
        <v>452</v>
      </c>
      <c r="C257" s="63" t="s">
        <v>453</v>
      </c>
      <c r="D257" s="63" t="s">
        <v>454</v>
      </c>
      <c r="E257" s="69">
        <v>390154</v>
      </c>
      <c r="F257" s="69">
        <v>459852</v>
      </c>
      <c r="G257" s="2">
        <f t="shared" si="6"/>
        <v>69698</v>
      </c>
      <c r="H257" s="37">
        <f t="shared" si="7"/>
        <v>0.17860000000000001</v>
      </c>
      <c r="I257" s="47" t="s">
        <v>869</v>
      </c>
      <c r="J257" s="77" t="s">
        <v>869</v>
      </c>
      <c r="K257" s="65" t="s">
        <v>869</v>
      </c>
      <c r="L257"/>
      <c r="M257"/>
      <c r="N257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  <c r="AX257" s="48"/>
      <c r="AY257" s="48"/>
      <c r="AZ257" s="48"/>
      <c r="BA257" s="48"/>
      <c r="BB257" s="48"/>
      <c r="BC257" s="48"/>
      <c r="BD257" s="1"/>
      <c r="BE257" s="1"/>
      <c r="BF257" s="1"/>
      <c r="BG257" s="1"/>
      <c r="BH257" s="1"/>
      <c r="BI257" s="1"/>
      <c r="BJ257" s="1"/>
      <c r="BK257" s="1"/>
      <c r="BL257" s="1"/>
      <c r="BM257" s="1"/>
    </row>
    <row r="258" spans="1:65" s="33" customFormat="1" x14ac:dyDescent="0.2">
      <c r="A258" s="66" t="s">
        <v>451</v>
      </c>
      <c r="B258" s="63" t="s">
        <v>452</v>
      </c>
      <c r="C258" s="63" t="s">
        <v>26</v>
      </c>
      <c r="D258" s="63" t="s">
        <v>455</v>
      </c>
      <c r="E258" s="69">
        <v>3153473</v>
      </c>
      <c r="F258" s="69">
        <v>3722912</v>
      </c>
      <c r="G258" s="2">
        <f t="shared" si="6"/>
        <v>569439</v>
      </c>
      <c r="H258" s="37">
        <f t="shared" si="7"/>
        <v>0.18060000000000001</v>
      </c>
      <c r="I258" s="47" t="s">
        <v>869</v>
      </c>
      <c r="J258" s="77" t="s">
        <v>869</v>
      </c>
      <c r="K258" s="65" t="s">
        <v>869</v>
      </c>
      <c r="L258"/>
      <c r="M258"/>
      <c r="N25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/>
      <c r="BB258" s="48"/>
      <c r="BC258" s="48"/>
      <c r="BD258" s="1"/>
      <c r="BE258" s="1"/>
      <c r="BF258" s="1"/>
      <c r="BG258" s="1"/>
      <c r="BH258" s="1"/>
      <c r="BI258" s="1"/>
      <c r="BJ258" s="1"/>
      <c r="BK258" s="1"/>
      <c r="BL258" s="1"/>
      <c r="BM258" s="1"/>
    </row>
    <row r="259" spans="1:65" s="33" customFormat="1" x14ac:dyDescent="0.2">
      <c r="A259" s="66" t="s">
        <v>451</v>
      </c>
      <c r="B259" s="63" t="s">
        <v>452</v>
      </c>
      <c r="C259" s="63" t="s">
        <v>79</v>
      </c>
      <c r="D259" s="63" t="s">
        <v>456</v>
      </c>
      <c r="E259" s="69">
        <v>936457</v>
      </c>
      <c r="F259" s="69">
        <v>1310102</v>
      </c>
      <c r="G259" s="2">
        <f t="shared" si="6"/>
        <v>373645</v>
      </c>
      <c r="H259" s="37">
        <f t="shared" si="7"/>
        <v>0.39900000000000002</v>
      </c>
      <c r="I259" s="47" t="s">
        <v>869</v>
      </c>
      <c r="J259" s="77" t="s">
        <v>869</v>
      </c>
      <c r="K259" s="65" t="s">
        <v>918</v>
      </c>
      <c r="L259"/>
      <c r="M259"/>
      <c r="N259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  <c r="AS259" s="48"/>
      <c r="AT259" s="48"/>
      <c r="AU259" s="48"/>
      <c r="AV259" s="48"/>
      <c r="AW259" s="48"/>
      <c r="AX259" s="48"/>
      <c r="AY259" s="48"/>
      <c r="AZ259" s="48"/>
      <c r="BA259" s="48"/>
      <c r="BB259" s="48"/>
      <c r="BC259" s="48"/>
      <c r="BD259" s="1"/>
      <c r="BE259" s="1"/>
      <c r="BF259" s="1"/>
      <c r="BG259" s="1"/>
      <c r="BH259" s="1"/>
      <c r="BI259" s="1"/>
      <c r="BJ259" s="1"/>
      <c r="BK259" s="1"/>
      <c r="BL259" s="1"/>
      <c r="BM259" s="1"/>
    </row>
    <row r="260" spans="1:65" s="33" customFormat="1" x14ac:dyDescent="0.2">
      <c r="A260" s="66" t="s">
        <v>451</v>
      </c>
      <c r="B260" s="63" t="s">
        <v>452</v>
      </c>
      <c r="C260" s="63" t="s">
        <v>16</v>
      </c>
      <c r="D260" s="63" t="s">
        <v>457</v>
      </c>
      <c r="E260" s="69">
        <v>1844433</v>
      </c>
      <c r="F260" s="69">
        <v>1918646</v>
      </c>
      <c r="G260" s="2">
        <f t="shared" si="6"/>
        <v>74213</v>
      </c>
      <c r="H260" s="37">
        <f t="shared" si="7"/>
        <v>4.02E-2</v>
      </c>
      <c r="I260" s="47" t="s">
        <v>869</v>
      </c>
      <c r="J260" s="77" t="s">
        <v>869</v>
      </c>
      <c r="K260" s="65" t="s">
        <v>869</v>
      </c>
      <c r="L260"/>
      <c r="M260"/>
      <c r="N260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  <c r="AT260" s="48"/>
      <c r="AU260" s="48"/>
      <c r="AV260" s="48"/>
      <c r="AW260" s="48"/>
      <c r="AX260" s="48"/>
      <c r="AY260" s="48"/>
      <c r="AZ260" s="48"/>
      <c r="BA260" s="48"/>
      <c r="BB260" s="48"/>
      <c r="BC260" s="48"/>
      <c r="BD260" s="1"/>
      <c r="BE260" s="1"/>
      <c r="BF260" s="1"/>
      <c r="BG260" s="1"/>
      <c r="BH260" s="1"/>
      <c r="BI260" s="1"/>
      <c r="BJ260" s="1"/>
      <c r="BK260" s="1"/>
      <c r="BL260" s="1"/>
      <c r="BM260" s="1"/>
    </row>
    <row r="261" spans="1:65" s="33" customFormat="1" x14ac:dyDescent="0.2">
      <c r="A261" s="66" t="s">
        <v>451</v>
      </c>
      <c r="B261" s="63" t="s">
        <v>452</v>
      </c>
      <c r="C261" s="63" t="s">
        <v>333</v>
      </c>
      <c r="D261" s="63" t="s">
        <v>458</v>
      </c>
      <c r="E261" s="69">
        <v>30360</v>
      </c>
      <c r="F261" s="69">
        <v>40758</v>
      </c>
      <c r="G261" s="2">
        <f t="shared" si="6"/>
        <v>10398</v>
      </c>
      <c r="H261" s="37">
        <f t="shared" si="7"/>
        <v>0.34250000000000003</v>
      </c>
      <c r="I261" s="47" t="s">
        <v>918</v>
      </c>
      <c r="J261" s="77" t="s">
        <v>918</v>
      </c>
      <c r="K261" s="65" t="s">
        <v>869</v>
      </c>
      <c r="L261"/>
      <c r="M261"/>
      <c r="N261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/>
      <c r="AZ261" s="48"/>
      <c r="BA261" s="48"/>
      <c r="BB261" s="48"/>
      <c r="BC261" s="48"/>
      <c r="BD261" s="1"/>
      <c r="BE261" s="1"/>
      <c r="BF261" s="1"/>
      <c r="BG261" s="1"/>
      <c r="BH261" s="1"/>
      <c r="BI261" s="1"/>
      <c r="BJ261" s="1"/>
      <c r="BK261" s="1"/>
      <c r="BL261" s="1"/>
      <c r="BM261" s="1"/>
    </row>
    <row r="262" spans="1:65" s="33" customFormat="1" x14ac:dyDescent="0.2">
      <c r="A262" s="66" t="s">
        <v>451</v>
      </c>
      <c r="B262" s="63" t="s">
        <v>452</v>
      </c>
      <c r="C262" s="63" t="s">
        <v>325</v>
      </c>
      <c r="D262" s="63" t="s">
        <v>459</v>
      </c>
      <c r="E262" s="69">
        <v>2733826</v>
      </c>
      <c r="F262" s="69">
        <v>3161136</v>
      </c>
      <c r="G262" s="2">
        <f t="shared" si="6"/>
        <v>427310</v>
      </c>
      <c r="H262" s="37">
        <f t="shared" si="7"/>
        <v>0.15629999999999999</v>
      </c>
      <c r="I262" s="47" t="s">
        <v>869</v>
      </c>
      <c r="J262" s="77" t="s">
        <v>869</v>
      </c>
      <c r="K262" s="65" t="s">
        <v>869</v>
      </c>
      <c r="L262"/>
      <c r="M262"/>
      <c r="N262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8"/>
      <c r="AX262" s="48"/>
      <c r="AY262" s="48"/>
      <c r="AZ262" s="48"/>
      <c r="BA262" s="48"/>
      <c r="BB262" s="48"/>
      <c r="BC262" s="48"/>
      <c r="BD262" s="1"/>
      <c r="BE262" s="1"/>
      <c r="BF262" s="1"/>
      <c r="BG262" s="1"/>
      <c r="BH262" s="1"/>
      <c r="BI262" s="1"/>
      <c r="BJ262" s="1"/>
      <c r="BK262" s="1"/>
      <c r="BL262" s="1"/>
      <c r="BM262" s="1"/>
    </row>
    <row r="263" spans="1:65" s="33" customFormat="1" x14ac:dyDescent="0.2">
      <c r="A263" s="66" t="s">
        <v>451</v>
      </c>
      <c r="B263" s="63" t="s">
        <v>452</v>
      </c>
      <c r="C263" s="63" t="s">
        <v>460</v>
      </c>
      <c r="D263" s="63" t="s">
        <v>461</v>
      </c>
      <c r="E263" s="69">
        <v>2870161</v>
      </c>
      <c r="F263" s="69">
        <v>3360529</v>
      </c>
      <c r="G263" s="2">
        <f t="shared" si="6"/>
        <v>490368</v>
      </c>
      <c r="H263" s="37">
        <f t="shared" si="7"/>
        <v>0.1709</v>
      </c>
      <c r="I263" s="47" t="s">
        <v>869</v>
      </c>
      <c r="J263" s="77" t="s">
        <v>869</v>
      </c>
      <c r="K263" s="65" t="s">
        <v>869</v>
      </c>
      <c r="L263"/>
      <c r="M263"/>
      <c r="N263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1"/>
      <c r="BE263" s="1"/>
      <c r="BF263" s="1"/>
      <c r="BG263" s="1"/>
      <c r="BH263" s="1"/>
      <c r="BI263" s="1"/>
      <c r="BJ263" s="1"/>
      <c r="BK263" s="1"/>
      <c r="BL263" s="1"/>
      <c r="BM263" s="1"/>
    </row>
    <row r="264" spans="1:65" s="33" customFormat="1" x14ac:dyDescent="0.2">
      <c r="A264" s="66" t="s">
        <v>451</v>
      </c>
      <c r="B264" s="63" t="s">
        <v>452</v>
      </c>
      <c r="C264" s="63" t="s">
        <v>73</v>
      </c>
      <c r="D264" s="63" t="s">
        <v>462</v>
      </c>
      <c r="E264" s="69">
        <v>909782</v>
      </c>
      <c r="F264" s="69">
        <v>947921</v>
      </c>
      <c r="G264" s="2">
        <f t="shared" si="6"/>
        <v>38139</v>
      </c>
      <c r="H264" s="37">
        <f t="shared" si="7"/>
        <v>4.19E-2</v>
      </c>
      <c r="I264" s="47" t="s">
        <v>869</v>
      </c>
      <c r="J264" s="77" t="s">
        <v>869</v>
      </c>
      <c r="K264" s="65" t="s">
        <v>869</v>
      </c>
      <c r="L264"/>
      <c r="M264"/>
      <c r="N264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1"/>
      <c r="BE264" s="1"/>
      <c r="BF264" s="1"/>
      <c r="BG264" s="1"/>
      <c r="BH264" s="1"/>
      <c r="BI264" s="1"/>
      <c r="BJ264" s="1"/>
      <c r="BK264" s="1"/>
      <c r="BL264" s="1"/>
      <c r="BM264" s="1"/>
    </row>
    <row r="265" spans="1:65" s="33" customFormat="1" x14ac:dyDescent="0.2">
      <c r="A265" s="66" t="s">
        <v>451</v>
      </c>
      <c r="B265" s="63" t="s">
        <v>452</v>
      </c>
      <c r="C265" s="63" t="s">
        <v>463</v>
      </c>
      <c r="D265" s="63" t="s">
        <v>464</v>
      </c>
      <c r="E265" s="69">
        <v>1108069</v>
      </c>
      <c r="F265" s="69">
        <v>1268922</v>
      </c>
      <c r="G265" s="2">
        <f t="shared" si="6"/>
        <v>160853</v>
      </c>
      <c r="H265" s="37">
        <f t="shared" si="7"/>
        <v>0.1452</v>
      </c>
      <c r="I265" s="47" t="s">
        <v>869</v>
      </c>
      <c r="J265" s="77" t="s">
        <v>869</v>
      </c>
      <c r="K265" s="65" t="s">
        <v>869</v>
      </c>
      <c r="L265"/>
      <c r="M265"/>
      <c r="N265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1"/>
      <c r="BE265" s="1"/>
      <c r="BF265" s="1"/>
      <c r="BG265" s="1"/>
      <c r="BH265" s="1"/>
      <c r="BI265" s="1"/>
      <c r="BJ265" s="1"/>
      <c r="BK265" s="1"/>
      <c r="BL265" s="1"/>
      <c r="BM265" s="1"/>
    </row>
    <row r="266" spans="1:65" s="33" customFormat="1" x14ac:dyDescent="0.2">
      <c r="A266" s="66" t="s">
        <v>465</v>
      </c>
      <c r="B266" s="63" t="s">
        <v>466</v>
      </c>
      <c r="C266" s="63" t="s">
        <v>26</v>
      </c>
      <c r="D266" s="63" t="s">
        <v>467</v>
      </c>
      <c r="E266" s="69">
        <v>8008746</v>
      </c>
      <c r="F266" s="69">
        <v>9549188</v>
      </c>
      <c r="G266" s="2">
        <f t="shared" ref="G266:G329" si="8">SUM(F266-E266)</f>
        <v>1540442</v>
      </c>
      <c r="H266" s="37">
        <f t="shared" ref="H266:H329" si="9">ROUND(G266/E266,4)</f>
        <v>0.1923</v>
      </c>
      <c r="I266" s="47" t="s">
        <v>869</v>
      </c>
      <c r="J266" s="77" t="s">
        <v>869</v>
      </c>
      <c r="K266" s="65" t="s">
        <v>869</v>
      </c>
      <c r="L266"/>
      <c r="M266"/>
      <c r="N266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/>
      <c r="BA266" s="48"/>
      <c r="BB266" s="48"/>
      <c r="BC266" s="48"/>
      <c r="BD266" s="1"/>
      <c r="BE266" s="1"/>
      <c r="BF266" s="1"/>
      <c r="BG266" s="1"/>
      <c r="BH266" s="1"/>
      <c r="BI266" s="1"/>
      <c r="BJ266" s="1"/>
      <c r="BK266" s="1"/>
      <c r="BL266" s="1"/>
      <c r="BM266" s="1"/>
    </row>
    <row r="267" spans="1:65" s="33" customFormat="1" x14ac:dyDescent="0.2">
      <c r="A267" s="66" t="s">
        <v>465</v>
      </c>
      <c r="B267" s="63" t="s">
        <v>466</v>
      </c>
      <c r="C267" s="63" t="s">
        <v>57</v>
      </c>
      <c r="D267" s="63" t="s">
        <v>468</v>
      </c>
      <c r="E267" s="69">
        <v>1664129</v>
      </c>
      <c r="F267" s="69">
        <v>1679373</v>
      </c>
      <c r="G267" s="2">
        <f t="shared" si="8"/>
        <v>15244</v>
      </c>
      <c r="H267" s="37">
        <f t="shared" si="9"/>
        <v>9.1999999999999998E-3</v>
      </c>
      <c r="I267" s="47" t="s">
        <v>869</v>
      </c>
      <c r="J267" s="77" t="s">
        <v>869</v>
      </c>
      <c r="K267" s="65" t="s">
        <v>869</v>
      </c>
      <c r="L267"/>
      <c r="M267"/>
      <c r="N267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/>
      <c r="BA267" s="48"/>
      <c r="BB267" s="48"/>
      <c r="BC267" s="48"/>
      <c r="BD267" s="1"/>
      <c r="BE267" s="1"/>
      <c r="BF267" s="1"/>
      <c r="BG267" s="1"/>
      <c r="BH267" s="1"/>
      <c r="BI267" s="1"/>
      <c r="BJ267" s="1"/>
      <c r="BK267" s="1"/>
      <c r="BL267" s="1"/>
      <c r="BM267" s="1"/>
    </row>
    <row r="268" spans="1:65" s="33" customFormat="1" x14ac:dyDescent="0.2">
      <c r="A268" s="66" t="s">
        <v>465</v>
      </c>
      <c r="B268" s="63" t="s">
        <v>466</v>
      </c>
      <c r="C268" s="63" t="s">
        <v>79</v>
      </c>
      <c r="D268" s="63" t="s">
        <v>469</v>
      </c>
      <c r="E268" s="69">
        <v>163230</v>
      </c>
      <c r="F268" s="69">
        <v>262892</v>
      </c>
      <c r="G268" s="2">
        <f t="shared" si="8"/>
        <v>99662</v>
      </c>
      <c r="H268" s="37">
        <f t="shared" si="9"/>
        <v>0.61060000000000003</v>
      </c>
      <c r="I268" s="47" t="s">
        <v>918</v>
      </c>
      <c r="J268" s="77" t="s">
        <v>869</v>
      </c>
      <c r="K268" s="65" t="s">
        <v>869</v>
      </c>
      <c r="L268"/>
      <c r="M268"/>
      <c r="N26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  <c r="AS268" s="48"/>
      <c r="AT268" s="48"/>
      <c r="AU268" s="48"/>
      <c r="AV268" s="48"/>
      <c r="AW268" s="48"/>
      <c r="AX268" s="48"/>
      <c r="AY268" s="48"/>
      <c r="AZ268" s="48"/>
      <c r="BA268" s="48"/>
      <c r="BB268" s="48"/>
      <c r="BC268" s="48"/>
      <c r="BD268" s="1"/>
      <c r="BE268" s="1"/>
      <c r="BF268" s="1"/>
      <c r="BG268" s="1"/>
      <c r="BH268" s="1"/>
      <c r="BI268" s="1"/>
      <c r="BJ268" s="1"/>
      <c r="BK268" s="1"/>
      <c r="BL268" s="1"/>
      <c r="BM268" s="1"/>
    </row>
    <row r="269" spans="1:65" s="33" customFormat="1" x14ac:dyDescent="0.2">
      <c r="A269" s="66" t="s">
        <v>465</v>
      </c>
      <c r="B269" s="63" t="s">
        <v>466</v>
      </c>
      <c r="C269" s="63" t="s">
        <v>369</v>
      </c>
      <c r="D269" s="63" t="s">
        <v>470</v>
      </c>
      <c r="E269" s="69">
        <v>660736</v>
      </c>
      <c r="F269" s="69">
        <v>807701</v>
      </c>
      <c r="G269" s="2">
        <f t="shared" si="8"/>
        <v>146965</v>
      </c>
      <c r="H269" s="37">
        <f t="shared" si="9"/>
        <v>0.22239999999999999</v>
      </c>
      <c r="I269" s="47" t="s">
        <v>869</v>
      </c>
      <c r="J269" s="77" t="s">
        <v>869</v>
      </c>
      <c r="K269" s="65" t="s">
        <v>869</v>
      </c>
      <c r="L269"/>
      <c r="M269"/>
      <c r="N269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  <c r="AR269" s="48"/>
      <c r="AS269" s="48"/>
      <c r="AT269" s="48"/>
      <c r="AU269" s="48"/>
      <c r="AV269" s="48"/>
      <c r="AW269" s="48"/>
      <c r="AX269" s="48"/>
      <c r="AY269" s="48"/>
      <c r="AZ269" s="48"/>
      <c r="BA269" s="48"/>
      <c r="BB269" s="48"/>
      <c r="BC269" s="48"/>
      <c r="BD269" s="1"/>
      <c r="BE269" s="1"/>
      <c r="BF269" s="1"/>
      <c r="BG269" s="1"/>
      <c r="BH269" s="1"/>
      <c r="BI269" s="1"/>
      <c r="BJ269" s="1"/>
      <c r="BK269" s="1"/>
      <c r="BL269" s="1"/>
      <c r="BM269" s="1"/>
    </row>
    <row r="270" spans="1:65" s="33" customFormat="1" x14ac:dyDescent="0.2">
      <c r="A270" s="66" t="s">
        <v>471</v>
      </c>
      <c r="B270" s="63" t="s">
        <v>472</v>
      </c>
      <c r="C270" s="63" t="s">
        <v>176</v>
      </c>
      <c r="D270" s="63" t="s">
        <v>473</v>
      </c>
      <c r="E270" s="69">
        <v>444524</v>
      </c>
      <c r="F270" s="69">
        <v>447613</v>
      </c>
      <c r="G270" s="2">
        <f t="shared" si="8"/>
        <v>3089</v>
      </c>
      <c r="H270" s="37">
        <f t="shared" si="9"/>
        <v>6.8999999999999999E-3</v>
      </c>
      <c r="I270" s="47" t="s">
        <v>869</v>
      </c>
      <c r="J270" s="77" t="s">
        <v>869</v>
      </c>
      <c r="K270" s="65" t="s">
        <v>869</v>
      </c>
      <c r="L270"/>
      <c r="M270"/>
      <c r="N270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  <c r="AR270" s="48"/>
      <c r="AS270" s="48"/>
      <c r="AT270" s="48"/>
      <c r="AU270" s="48"/>
      <c r="AV270" s="48"/>
      <c r="AW270" s="48"/>
      <c r="AX270" s="48"/>
      <c r="AY270" s="48"/>
      <c r="AZ270" s="48"/>
      <c r="BA270" s="48"/>
      <c r="BB270" s="48"/>
      <c r="BC270" s="48"/>
      <c r="BD270" s="1"/>
      <c r="BE270" s="1"/>
      <c r="BF270" s="1"/>
      <c r="BG270" s="1"/>
      <c r="BH270" s="1"/>
      <c r="BI270" s="1"/>
      <c r="BJ270" s="1"/>
      <c r="BK270" s="1"/>
      <c r="BL270" s="1"/>
      <c r="BM270" s="1"/>
    </row>
    <row r="271" spans="1:65" s="33" customFormat="1" x14ac:dyDescent="0.2">
      <c r="A271" s="66" t="s">
        <v>471</v>
      </c>
      <c r="B271" s="63" t="s">
        <v>472</v>
      </c>
      <c r="C271" s="63" t="s">
        <v>16</v>
      </c>
      <c r="D271" s="63" t="s">
        <v>474</v>
      </c>
      <c r="E271" s="69">
        <v>167370</v>
      </c>
      <c r="F271" s="69">
        <v>249385</v>
      </c>
      <c r="G271" s="2">
        <f t="shared" si="8"/>
        <v>82015</v>
      </c>
      <c r="H271" s="37">
        <f t="shared" si="9"/>
        <v>0.49</v>
      </c>
      <c r="I271" s="47" t="s">
        <v>918</v>
      </c>
      <c r="J271" s="77" t="s">
        <v>869</v>
      </c>
      <c r="K271" s="65" t="s">
        <v>869</v>
      </c>
      <c r="L271"/>
      <c r="M271"/>
      <c r="N271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  <c r="AR271" s="48"/>
      <c r="AS271" s="48"/>
      <c r="AT271" s="48"/>
      <c r="AU271" s="48"/>
      <c r="AV271" s="48"/>
      <c r="AW271" s="48"/>
      <c r="AX271" s="48"/>
      <c r="AY271" s="48"/>
      <c r="AZ271" s="48"/>
      <c r="BA271" s="48"/>
      <c r="BB271" s="48"/>
      <c r="BC271" s="48"/>
      <c r="BD271" s="1"/>
      <c r="BE271" s="1"/>
      <c r="BF271" s="1"/>
      <c r="BG271" s="1"/>
      <c r="BH271" s="1"/>
      <c r="BI271" s="1"/>
      <c r="BJ271" s="1"/>
      <c r="BK271" s="1"/>
      <c r="BL271" s="1"/>
      <c r="BM271" s="1"/>
    </row>
    <row r="272" spans="1:65" s="33" customFormat="1" x14ac:dyDescent="0.2">
      <c r="A272" s="66" t="s">
        <v>471</v>
      </c>
      <c r="B272" s="63" t="s">
        <v>472</v>
      </c>
      <c r="C272" s="63" t="s">
        <v>82</v>
      </c>
      <c r="D272" s="63" t="s">
        <v>475</v>
      </c>
      <c r="E272" s="69">
        <v>660111</v>
      </c>
      <c r="F272" s="69">
        <v>916132</v>
      </c>
      <c r="G272" s="2">
        <f t="shared" si="8"/>
        <v>256021</v>
      </c>
      <c r="H272" s="37">
        <f t="shared" si="9"/>
        <v>0.38779999999999998</v>
      </c>
      <c r="I272" s="47" t="s">
        <v>869</v>
      </c>
      <c r="J272" s="77" t="s">
        <v>869</v>
      </c>
      <c r="K272" s="65" t="s">
        <v>918</v>
      </c>
      <c r="L272"/>
      <c r="M272"/>
      <c r="N272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/>
      <c r="BA272" s="48"/>
      <c r="BB272" s="48"/>
      <c r="BC272" s="48"/>
      <c r="BD272" s="1"/>
      <c r="BE272" s="1"/>
      <c r="BF272" s="1"/>
      <c r="BG272" s="1"/>
      <c r="BH272" s="1"/>
      <c r="BI272" s="1"/>
      <c r="BJ272" s="1"/>
      <c r="BK272" s="1"/>
      <c r="BL272" s="1"/>
      <c r="BM272" s="1"/>
    </row>
    <row r="273" spans="1:65" s="33" customFormat="1" x14ac:dyDescent="0.2">
      <c r="A273" s="66" t="s">
        <v>471</v>
      </c>
      <c r="B273" s="63" t="s">
        <v>472</v>
      </c>
      <c r="C273" s="63" t="s">
        <v>168</v>
      </c>
      <c r="D273" s="63" t="s">
        <v>476</v>
      </c>
      <c r="E273" s="69">
        <v>3468981</v>
      </c>
      <c r="F273" s="69">
        <v>4082610</v>
      </c>
      <c r="G273" s="2">
        <f t="shared" si="8"/>
        <v>613629</v>
      </c>
      <c r="H273" s="37">
        <f t="shared" si="9"/>
        <v>0.1769</v>
      </c>
      <c r="I273" s="47" t="s">
        <v>869</v>
      </c>
      <c r="J273" s="77" t="s">
        <v>869</v>
      </c>
      <c r="K273" s="65" t="s">
        <v>918</v>
      </c>
      <c r="L273"/>
      <c r="M273"/>
      <c r="N273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  <c r="AR273" s="48"/>
      <c r="AS273" s="48"/>
      <c r="AT273" s="48"/>
      <c r="AU273" s="48"/>
      <c r="AV273" s="48"/>
      <c r="AW273" s="48"/>
      <c r="AX273" s="48"/>
      <c r="AY273" s="48"/>
      <c r="AZ273" s="48"/>
      <c r="BA273" s="48"/>
      <c r="BB273" s="48"/>
      <c r="BC273" s="48"/>
      <c r="BD273" s="1"/>
      <c r="BE273" s="1"/>
      <c r="BF273" s="1"/>
      <c r="BG273" s="1"/>
      <c r="BH273" s="1"/>
      <c r="BI273" s="1"/>
      <c r="BJ273" s="1"/>
      <c r="BK273" s="1"/>
      <c r="BL273" s="1"/>
      <c r="BM273" s="1"/>
    </row>
    <row r="274" spans="1:65" s="33" customFormat="1" x14ac:dyDescent="0.2">
      <c r="A274" s="66" t="s">
        <v>477</v>
      </c>
      <c r="B274" s="63" t="s">
        <v>478</v>
      </c>
      <c r="C274" s="63" t="s">
        <v>26</v>
      </c>
      <c r="D274" s="63" t="s">
        <v>479</v>
      </c>
      <c r="E274" s="69">
        <v>695926</v>
      </c>
      <c r="F274" s="69">
        <v>838897</v>
      </c>
      <c r="G274" s="2">
        <f t="shared" si="8"/>
        <v>142971</v>
      </c>
      <c r="H274" s="37">
        <f t="shared" si="9"/>
        <v>0.2054</v>
      </c>
      <c r="I274" s="47" t="s">
        <v>869</v>
      </c>
      <c r="J274" s="77" t="s">
        <v>869</v>
      </c>
      <c r="K274" s="65" t="s">
        <v>869</v>
      </c>
      <c r="L274"/>
      <c r="M274"/>
      <c r="N274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  <c r="AN274" s="48"/>
      <c r="AO274" s="48"/>
      <c r="AP274" s="48"/>
      <c r="AQ274" s="48"/>
      <c r="AR274" s="48"/>
      <c r="AS274" s="48"/>
      <c r="AT274" s="48"/>
      <c r="AU274" s="48"/>
      <c r="AV274" s="48"/>
      <c r="AW274" s="48"/>
      <c r="AX274" s="48"/>
      <c r="AY274" s="48"/>
      <c r="AZ274" s="48"/>
      <c r="BA274" s="48"/>
      <c r="BB274" s="48"/>
      <c r="BC274" s="48"/>
      <c r="BD274" s="1"/>
      <c r="BE274" s="1"/>
      <c r="BF274" s="1"/>
      <c r="BG274" s="1"/>
      <c r="BH274" s="1"/>
      <c r="BI274" s="1"/>
      <c r="BJ274" s="1"/>
      <c r="BK274" s="1"/>
      <c r="BL274" s="1"/>
      <c r="BM274" s="1"/>
    </row>
    <row r="275" spans="1:65" s="33" customFormat="1" x14ac:dyDescent="0.2">
      <c r="A275" s="66" t="s">
        <v>477</v>
      </c>
      <c r="B275" s="63" t="s">
        <v>478</v>
      </c>
      <c r="C275" s="63" t="s">
        <v>16</v>
      </c>
      <c r="D275" s="63" t="s">
        <v>480</v>
      </c>
      <c r="E275" s="69">
        <v>67590</v>
      </c>
      <c r="F275" s="69">
        <v>44310</v>
      </c>
      <c r="G275" s="2">
        <f t="shared" si="8"/>
        <v>-23280</v>
      </c>
      <c r="H275" s="37">
        <f t="shared" si="9"/>
        <v>-0.34439999999999998</v>
      </c>
      <c r="I275" s="47" t="s">
        <v>918</v>
      </c>
      <c r="J275" s="77" t="s">
        <v>918</v>
      </c>
      <c r="K275" s="65" t="s">
        <v>869</v>
      </c>
      <c r="L275"/>
      <c r="M275"/>
      <c r="N275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/>
      <c r="BA275" s="48"/>
      <c r="BB275" s="48"/>
      <c r="BC275" s="48"/>
      <c r="BD275" s="1"/>
      <c r="BE275" s="1"/>
      <c r="BF275" s="1"/>
      <c r="BG275" s="1"/>
      <c r="BH275" s="1"/>
      <c r="BI275" s="1"/>
      <c r="BJ275" s="1"/>
      <c r="BK275" s="1"/>
      <c r="BL275" s="1"/>
      <c r="BM275" s="1"/>
    </row>
    <row r="276" spans="1:65" s="33" customFormat="1" x14ac:dyDescent="0.2">
      <c r="A276" s="66" t="s">
        <v>477</v>
      </c>
      <c r="B276" s="63" t="s">
        <v>478</v>
      </c>
      <c r="C276" s="63" t="s">
        <v>481</v>
      </c>
      <c r="D276" s="63" t="s">
        <v>482</v>
      </c>
      <c r="E276" s="69">
        <v>2030340</v>
      </c>
      <c r="F276" s="69">
        <v>2136099</v>
      </c>
      <c r="G276" s="2">
        <f t="shared" si="8"/>
        <v>105759</v>
      </c>
      <c r="H276" s="37">
        <f t="shared" si="9"/>
        <v>5.21E-2</v>
      </c>
      <c r="I276" s="47" t="s">
        <v>869</v>
      </c>
      <c r="J276" s="77" t="s">
        <v>869</v>
      </c>
      <c r="K276" s="65" t="s">
        <v>869</v>
      </c>
      <c r="L276"/>
      <c r="M276"/>
      <c r="N276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  <c r="AR276" s="48"/>
      <c r="AS276" s="48"/>
      <c r="AT276" s="48"/>
      <c r="AU276" s="48"/>
      <c r="AV276" s="48"/>
      <c r="AW276" s="48"/>
      <c r="AX276" s="48"/>
      <c r="AY276" s="48"/>
      <c r="AZ276" s="48"/>
      <c r="BA276" s="48"/>
      <c r="BB276" s="48"/>
      <c r="BC276" s="48"/>
      <c r="BD276" s="1"/>
      <c r="BE276" s="1"/>
      <c r="BF276" s="1"/>
      <c r="BG276" s="1"/>
      <c r="BH276" s="1"/>
      <c r="BI276" s="1"/>
      <c r="BJ276" s="1"/>
      <c r="BK276" s="1"/>
      <c r="BL276" s="1"/>
      <c r="BM276" s="1"/>
    </row>
    <row r="277" spans="1:65" s="33" customFormat="1" x14ac:dyDescent="0.2">
      <c r="A277" s="66" t="s">
        <v>477</v>
      </c>
      <c r="B277" s="63" t="s">
        <v>478</v>
      </c>
      <c r="C277" s="63" t="s">
        <v>483</v>
      </c>
      <c r="D277" s="63" t="s">
        <v>484</v>
      </c>
      <c r="E277" s="69">
        <v>240967</v>
      </c>
      <c r="F277" s="69">
        <v>306671</v>
      </c>
      <c r="G277" s="2">
        <f t="shared" si="8"/>
        <v>65704</v>
      </c>
      <c r="H277" s="37">
        <f t="shared" si="9"/>
        <v>0.2727</v>
      </c>
      <c r="I277" s="47" t="s">
        <v>918</v>
      </c>
      <c r="J277" s="77" t="s">
        <v>869</v>
      </c>
      <c r="K277" s="65" t="s">
        <v>869</v>
      </c>
      <c r="L277"/>
      <c r="M277"/>
      <c r="N277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  <c r="AN277" s="48"/>
      <c r="AO277" s="48"/>
      <c r="AP277" s="48"/>
      <c r="AQ277" s="48"/>
      <c r="AR277" s="48"/>
      <c r="AS277" s="48"/>
      <c r="AT277" s="48"/>
      <c r="AU277" s="48"/>
      <c r="AV277" s="48"/>
      <c r="AW277" s="48"/>
      <c r="AX277" s="48"/>
      <c r="AY277" s="48"/>
      <c r="AZ277" s="48"/>
      <c r="BA277" s="48"/>
      <c r="BB277" s="48"/>
      <c r="BC277" s="48"/>
      <c r="BD277" s="1"/>
      <c r="BE277" s="1"/>
      <c r="BF277" s="1"/>
      <c r="BG277" s="1"/>
      <c r="BH277" s="1"/>
      <c r="BI277" s="1"/>
      <c r="BJ277" s="1"/>
      <c r="BK277" s="1"/>
      <c r="BL277" s="1"/>
      <c r="BM277" s="1"/>
    </row>
    <row r="278" spans="1:65" s="33" customFormat="1" x14ac:dyDescent="0.2">
      <c r="A278" s="66" t="s">
        <v>485</v>
      </c>
      <c r="B278" s="63" t="s">
        <v>486</v>
      </c>
      <c r="C278" s="63" t="s">
        <v>57</v>
      </c>
      <c r="D278" s="63" t="s">
        <v>487</v>
      </c>
      <c r="E278" s="69">
        <v>5513873</v>
      </c>
      <c r="F278" s="69">
        <v>6520777</v>
      </c>
      <c r="G278" s="2">
        <f t="shared" si="8"/>
        <v>1006904</v>
      </c>
      <c r="H278" s="37">
        <f t="shared" si="9"/>
        <v>0.18260000000000001</v>
      </c>
      <c r="I278" s="47" t="s">
        <v>869</v>
      </c>
      <c r="J278" s="77" t="s">
        <v>869</v>
      </c>
      <c r="K278" s="65" t="s">
        <v>869</v>
      </c>
      <c r="L278"/>
      <c r="M278"/>
      <c r="N27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  <c r="AN278" s="48"/>
      <c r="AO278" s="48"/>
      <c r="AP278" s="48"/>
      <c r="AQ278" s="48"/>
      <c r="AR278" s="48"/>
      <c r="AS278" s="48"/>
      <c r="AT278" s="48"/>
      <c r="AU278" s="48"/>
      <c r="AV278" s="48"/>
      <c r="AW278" s="48"/>
      <c r="AX278" s="48"/>
      <c r="AY278" s="48"/>
      <c r="AZ278" s="48"/>
      <c r="BA278" s="48"/>
      <c r="BB278" s="48"/>
      <c r="BC278" s="48"/>
      <c r="BD278" s="1"/>
      <c r="BE278" s="1"/>
      <c r="BF278" s="1"/>
      <c r="BG278" s="1"/>
      <c r="BH278" s="1"/>
      <c r="BI278" s="1"/>
      <c r="BJ278" s="1"/>
      <c r="BK278" s="1"/>
      <c r="BL278" s="1"/>
      <c r="BM278" s="1"/>
    </row>
    <row r="279" spans="1:65" s="33" customFormat="1" x14ac:dyDescent="0.2">
      <c r="A279" s="66" t="s">
        <v>485</v>
      </c>
      <c r="B279" s="63" t="s">
        <v>486</v>
      </c>
      <c r="C279" s="63" t="s">
        <v>79</v>
      </c>
      <c r="D279" s="63" t="s">
        <v>488</v>
      </c>
      <c r="E279" s="69">
        <v>3639172</v>
      </c>
      <c r="F279" s="69">
        <v>4759345</v>
      </c>
      <c r="G279" s="2">
        <f t="shared" si="8"/>
        <v>1120173</v>
      </c>
      <c r="H279" s="37">
        <f t="shared" si="9"/>
        <v>0.30780000000000002</v>
      </c>
      <c r="I279" s="47" t="s">
        <v>869</v>
      </c>
      <c r="J279" s="77" t="s">
        <v>869</v>
      </c>
      <c r="K279" s="65" t="s">
        <v>918</v>
      </c>
      <c r="L279"/>
      <c r="M279"/>
      <c r="N279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  <c r="AN279" s="48"/>
      <c r="AO279" s="48"/>
      <c r="AP279" s="48"/>
      <c r="AQ279" s="48"/>
      <c r="AR279" s="48"/>
      <c r="AS279" s="48"/>
      <c r="AT279" s="48"/>
      <c r="AU279" s="48"/>
      <c r="AV279" s="48"/>
      <c r="AW279" s="48"/>
      <c r="AX279" s="48"/>
      <c r="AY279" s="48"/>
      <c r="AZ279" s="48"/>
      <c r="BA279" s="48"/>
      <c r="BB279" s="48"/>
      <c r="BC279" s="48"/>
      <c r="BD279" s="1"/>
      <c r="BE279" s="1"/>
      <c r="BF279" s="1"/>
      <c r="BG279" s="1"/>
      <c r="BH279" s="1"/>
      <c r="BI279" s="1"/>
      <c r="BJ279" s="1"/>
      <c r="BK279" s="1"/>
      <c r="BL279" s="1"/>
      <c r="BM279" s="1"/>
    </row>
    <row r="280" spans="1:65" s="33" customFormat="1" x14ac:dyDescent="0.2">
      <c r="A280" s="66" t="s">
        <v>489</v>
      </c>
      <c r="B280" s="63" t="s">
        <v>490</v>
      </c>
      <c r="C280" s="63" t="s">
        <v>245</v>
      </c>
      <c r="D280" s="63" t="s">
        <v>491</v>
      </c>
      <c r="E280" s="69">
        <v>502102</v>
      </c>
      <c r="F280" s="69">
        <v>538743</v>
      </c>
      <c r="G280" s="2">
        <f t="shared" si="8"/>
        <v>36641</v>
      </c>
      <c r="H280" s="37">
        <f t="shared" si="9"/>
        <v>7.2999999999999995E-2</v>
      </c>
      <c r="I280" s="47" t="s">
        <v>869</v>
      </c>
      <c r="J280" s="77" t="s">
        <v>869</v>
      </c>
      <c r="K280" s="65" t="s">
        <v>869</v>
      </c>
      <c r="L280"/>
      <c r="M280"/>
      <c r="N280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48"/>
      <c r="BA280" s="48"/>
      <c r="BB280" s="48"/>
      <c r="BC280" s="48"/>
      <c r="BD280" s="1"/>
      <c r="BE280" s="1"/>
      <c r="BF280" s="1"/>
      <c r="BG280" s="1"/>
      <c r="BH280" s="1"/>
      <c r="BI280" s="1"/>
      <c r="BJ280" s="1"/>
      <c r="BK280" s="1"/>
      <c r="BL280" s="1"/>
      <c r="BM280" s="1"/>
    </row>
    <row r="281" spans="1:65" s="33" customFormat="1" x14ac:dyDescent="0.2">
      <c r="A281" s="66" t="s">
        <v>489</v>
      </c>
      <c r="B281" s="63" t="s">
        <v>490</v>
      </c>
      <c r="C281" s="63" t="s">
        <v>492</v>
      </c>
      <c r="D281" s="63" t="s">
        <v>493</v>
      </c>
      <c r="E281" s="69">
        <v>13736</v>
      </c>
      <c r="F281" s="69">
        <v>103554</v>
      </c>
      <c r="G281" s="2">
        <f t="shared" si="8"/>
        <v>89818</v>
      </c>
      <c r="H281" s="37">
        <f t="shared" si="9"/>
        <v>6.5388999999999999</v>
      </c>
      <c r="I281" s="47" t="s">
        <v>869</v>
      </c>
      <c r="J281" s="77" t="s">
        <v>869</v>
      </c>
      <c r="K281" s="65" t="s">
        <v>918</v>
      </c>
      <c r="L281"/>
      <c r="M281"/>
      <c r="N281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  <c r="AN281" s="48"/>
      <c r="AO281" s="48"/>
      <c r="AP281" s="48"/>
      <c r="AQ281" s="48"/>
      <c r="AR281" s="48"/>
      <c r="AS281" s="48"/>
      <c r="AT281" s="48"/>
      <c r="AU281" s="48"/>
      <c r="AV281" s="48"/>
      <c r="AW281" s="48"/>
      <c r="AX281" s="48"/>
      <c r="AY281" s="48"/>
      <c r="AZ281" s="48"/>
      <c r="BA281" s="48"/>
      <c r="BB281" s="48"/>
      <c r="BC281" s="48"/>
      <c r="BD281" s="1"/>
      <c r="BE281" s="1"/>
      <c r="BF281" s="1"/>
      <c r="BG281" s="1"/>
      <c r="BH281" s="1"/>
      <c r="BI281" s="1"/>
      <c r="BJ281" s="1"/>
      <c r="BK281" s="1"/>
      <c r="BL281" s="1"/>
      <c r="BM281" s="1"/>
    </row>
    <row r="282" spans="1:65" s="33" customFormat="1" x14ac:dyDescent="0.2">
      <c r="A282" s="66" t="s">
        <v>489</v>
      </c>
      <c r="B282" s="63" t="s">
        <v>490</v>
      </c>
      <c r="C282" s="63" t="s">
        <v>26</v>
      </c>
      <c r="D282" s="63" t="s">
        <v>494</v>
      </c>
      <c r="E282" s="69">
        <v>67704</v>
      </c>
      <c r="F282" s="69">
        <v>62888</v>
      </c>
      <c r="G282" s="2">
        <f t="shared" si="8"/>
        <v>-4816</v>
      </c>
      <c r="H282" s="37">
        <f t="shared" si="9"/>
        <v>-7.1099999999999997E-2</v>
      </c>
      <c r="I282" s="47" t="s">
        <v>918</v>
      </c>
      <c r="J282" s="77" t="s">
        <v>918</v>
      </c>
      <c r="K282" s="65" t="s">
        <v>918</v>
      </c>
      <c r="L282"/>
      <c r="M282"/>
      <c r="N282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  <c r="AM282" s="48"/>
      <c r="AN282" s="48"/>
      <c r="AO282" s="48"/>
      <c r="AP282" s="48"/>
      <c r="AQ282" s="48"/>
      <c r="AR282" s="48"/>
      <c r="AS282" s="48"/>
      <c r="AT282" s="48"/>
      <c r="AU282" s="48"/>
      <c r="AV282" s="48"/>
      <c r="AW282" s="48"/>
      <c r="AX282" s="48"/>
      <c r="AY282" s="48"/>
      <c r="AZ282" s="48"/>
      <c r="BA282" s="48"/>
      <c r="BB282" s="48"/>
      <c r="BC282" s="48"/>
      <c r="BD282" s="1"/>
      <c r="BE282" s="1"/>
      <c r="BF282" s="1"/>
      <c r="BG282" s="1"/>
      <c r="BH282" s="1"/>
      <c r="BI282" s="1"/>
      <c r="BJ282" s="1"/>
      <c r="BK282" s="1"/>
      <c r="BL282" s="1"/>
      <c r="BM282" s="1"/>
    </row>
    <row r="283" spans="1:65" s="33" customFormat="1" x14ac:dyDescent="0.2">
      <c r="A283" s="66" t="s">
        <v>489</v>
      </c>
      <c r="B283" s="63" t="s">
        <v>490</v>
      </c>
      <c r="C283" s="63" t="s">
        <v>57</v>
      </c>
      <c r="D283" s="63" t="s">
        <v>495</v>
      </c>
      <c r="E283" s="69">
        <v>3103498</v>
      </c>
      <c r="F283" s="69">
        <v>3641201</v>
      </c>
      <c r="G283" s="2">
        <f t="shared" si="8"/>
        <v>537703</v>
      </c>
      <c r="H283" s="37">
        <f t="shared" si="9"/>
        <v>0.17330000000000001</v>
      </c>
      <c r="I283" s="47" t="s">
        <v>869</v>
      </c>
      <c r="J283" s="77" t="s">
        <v>869</v>
      </c>
      <c r="K283" s="65" t="s">
        <v>918</v>
      </c>
      <c r="L283"/>
      <c r="M283"/>
      <c r="N283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  <c r="AN283" s="48"/>
      <c r="AO283" s="48"/>
      <c r="AP283" s="48"/>
      <c r="AQ283" s="48"/>
      <c r="AR283" s="48"/>
      <c r="AS283" s="48"/>
      <c r="AT283" s="48"/>
      <c r="AU283" s="48"/>
      <c r="AV283" s="48"/>
      <c r="AW283" s="48"/>
      <c r="AX283" s="48"/>
      <c r="AY283" s="48"/>
      <c r="AZ283" s="48"/>
      <c r="BA283" s="48"/>
      <c r="BB283" s="48"/>
      <c r="BC283" s="48"/>
      <c r="BD283" s="1"/>
      <c r="BE283" s="1"/>
      <c r="BF283" s="1"/>
      <c r="BG283" s="1"/>
      <c r="BH283" s="1"/>
      <c r="BI283" s="1"/>
      <c r="BJ283" s="1"/>
      <c r="BK283" s="1"/>
      <c r="BL283" s="1"/>
      <c r="BM283" s="1"/>
    </row>
    <row r="284" spans="1:65" s="33" customFormat="1" x14ac:dyDescent="0.2">
      <c r="A284" s="66" t="s">
        <v>489</v>
      </c>
      <c r="B284" s="63" t="s">
        <v>490</v>
      </c>
      <c r="C284" s="63" t="s">
        <v>168</v>
      </c>
      <c r="D284" s="63" t="s">
        <v>496</v>
      </c>
      <c r="E284" s="69">
        <v>3111963</v>
      </c>
      <c r="F284" s="69">
        <v>3623608</v>
      </c>
      <c r="G284" s="2">
        <f t="shared" si="8"/>
        <v>511645</v>
      </c>
      <c r="H284" s="37">
        <f t="shared" si="9"/>
        <v>0.16439999999999999</v>
      </c>
      <c r="I284" s="47" t="s">
        <v>869</v>
      </c>
      <c r="J284" s="77" t="s">
        <v>869</v>
      </c>
      <c r="K284" s="65" t="s">
        <v>869</v>
      </c>
      <c r="L284"/>
      <c r="M284"/>
      <c r="N284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  <c r="AN284" s="48"/>
      <c r="AO284" s="48"/>
      <c r="AP284" s="48"/>
      <c r="AQ284" s="48"/>
      <c r="AR284" s="48"/>
      <c r="AS284" s="48"/>
      <c r="AT284" s="48"/>
      <c r="AU284" s="48"/>
      <c r="AV284" s="48"/>
      <c r="AW284" s="48"/>
      <c r="AX284" s="48"/>
      <c r="AY284" s="48"/>
      <c r="AZ284" s="48"/>
      <c r="BA284" s="48"/>
      <c r="BB284" s="48"/>
      <c r="BC284" s="48"/>
      <c r="BD284" s="1"/>
      <c r="BE284" s="1"/>
      <c r="BF284" s="1"/>
      <c r="BG284" s="1"/>
      <c r="BH284" s="1"/>
      <c r="BI284" s="1"/>
      <c r="BJ284" s="1"/>
      <c r="BK284" s="1"/>
      <c r="BL284" s="1"/>
      <c r="BM284" s="1"/>
    </row>
    <row r="285" spans="1:65" s="33" customFormat="1" x14ac:dyDescent="0.2">
      <c r="A285" s="66" t="s">
        <v>489</v>
      </c>
      <c r="B285" s="63" t="s">
        <v>490</v>
      </c>
      <c r="C285" s="63" t="s">
        <v>233</v>
      </c>
      <c r="D285" s="63" t="s">
        <v>497</v>
      </c>
      <c r="E285" s="69">
        <v>5468172</v>
      </c>
      <c r="F285" s="69">
        <v>6347030</v>
      </c>
      <c r="G285" s="2">
        <f t="shared" si="8"/>
        <v>878858</v>
      </c>
      <c r="H285" s="37">
        <f t="shared" si="9"/>
        <v>0.16070000000000001</v>
      </c>
      <c r="I285" s="47" t="s">
        <v>869</v>
      </c>
      <c r="J285" s="77" t="s">
        <v>869</v>
      </c>
      <c r="K285" s="65" t="s">
        <v>869</v>
      </c>
      <c r="L285"/>
      <c r="M285"/>
      <c r="N285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  <c r="AN285" s="48"/>
      <c r="AO285" s="48"/>
      <c r="AP285" s="48"/>
      <c r="AQ285" s="48"/>
      <c r="AR285" s="48"/>
      <c r="AS285" s="48"/>
      <c r="AT285" s="48"/>
      <c r="AU285" s="48"/>
      <c r="AV285" s="48"/>
      <c r="AW285" s="48"/>
      <c r="AX285" s="48"/>
      <c r="AY285" s="48"/>
      <c r="AZ285" s="48"/>
      <c r="BA285" s="48"/>
      <c r="BB285" s="48"/>
      <c r="BC285" s="48"/>
      <c r="BD285" s="1"/>
      <c r="BE285" s="1"/>
      <c r="BF285" s="1"/>
      <c r="BG285" s="1"/>
      <c r="BH285" s="1"/>
      <c r="BI285" s="1"/>
      <c r="BJ285" s="1"/>
      <c r="BK285" s="1"/>
      <c r="BL285" s="1"/>
      <c r="BM285" s="1"/>
    </row>
    <row r="286" spans="1:65" s="33" customFormat="1" x14ac:dyDescent="0.2">
      <c r="A286" s="66" t="s">
        <v>489</v>
      </c>
      <c r="B286" s="63" t="s">
        <v>490</v>
      </c>
      <c r="C286" s="63" t="s">
        <v>141</v>
      </c>
      <c r="D286" s="63" t="s">
        <v>498</v>
      </c>
      <c r="E286" s="69">
        <v>1167607</v>
      </c>
      <c r="F286" s="69">
        <v>1418260</v>
      </c>
      <c r="G286" s="2">
        <f t="shared" si="8"/>
        <v>250653</v>
      </c>
      <c r="H286" s="37">
        <f t="shared" si="9"/>
        <v>0.2147</v>
      </c>
      <c r="I286" s="47" t="s">
        <v>918</v>
      </c>
      <c r="J286" s="77" t="s">
        <v>869</v>
      </c>
      <c r="K286" s="65" t="s">
        <v>918</v>
      </c>
      <c r="L286"/>
      <c r="M286"/>
      <c r="N286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  <c r="AN286" s="48"/>
      <c r="AO286" s="48"/>
      <c r="AP286" s="48"/>
      <c r="AQ286" s="48"/>
      <c r="AR286" s="48"/>
      <c r="AS286" s="48"/>
      <c r="AT286" s="48"/>
      <c r="AU286" s="48"/>
      <c r="AV286" s="48"/>
      <c r="AW286" s="48"/>
      <c r="AX286" s="48"/>
      <c r="AY286" s="48"/>
      <c r="AZ286" s="48"/>
      <c r="BA286" s="48"/>
      <c r="BB286" s="48"/>
      <c r="BC286" s="48"/>
      <c r="BD286" s="1"/>
      <c r="BE286" s="1"/>
      <c r="BF286" s="1"/>
      <c r="BG286" s="1"/>
      <c r="BH286" s="1"/>
      <c r="BI286" s="1"/>
      <c r="BJ286" s="1"/>
      <c r="BK286" s="1"/>
      <c r="BL286" s="1"/>
      <c r="BM286" s="1"/>
    </row>
    <row r="287" spans="1:65" s="33" customFormat="1" x14ac:dyDescent="0.2">
      <c r="A287" s="66" t="s">
        <v>499</v>
      </c>
      <c r="B287" s="63" t="s">
        <v>500</v>
      </c>
      <c r="C287" s="63" t="s">
        <v>26</v>
      </c>
      <c r="D287" s="63" t="s">
        <v>501</v>
      </c>
      <c r="E287" s="69">
        <v>4809096</v>
      </c>
      <c r="F287" s="69">
        <v>5680320</v>
      </c>
      <c r="G287" s="2">
        <f t="shared" si="8"/>
        <v>871224</v>
      </c>
      <c r="H287" s="37">
        <f t="shared" si="9"/>
        <v>0.1812</v>
      </c>
      <c r="I287" s="47" t="s">
        <v>869</v>
      </c>
      <c r="J287" s="77" t="s">
        <v>869</v>
      </c>
      <c r="K287" s="65" t="s">
        <v>918</v>
      </c>
      <c r="L287"/>
      <c r="M287"/>
      <c r="N287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  <c r="AN287" s="48"/>
      <c r="AO287" s="48"/>
      <c r="AP287" s="48"/>
      <c r="AQ287" s="48"/>
      <c r="AR287" s="48"/>
      <c r="AS287" s="48"/>
      <c r="AT287" s="48"/>
      <c r="AU287" s="48"/>
      <c r="AV287" s="48"/>
      <c r="AW287" s="48"/>
      <c r="AX287" s="48"/>
      <c r="AY287" s="48"/>
      <c r="AZ287" s="48"/>
      <c r="BA287" s="48"/>
      <c r="BB287" s="48"/>
      <c r="BC287" s="48"/>
      <c r="BD287" s="1"/>
      <c r="BE287" s="1"/>
      <c r="BF287" s="1"/>
      <c r="BG287" s="1"/>
      <c r="BH287" s="1"/>
      <c r="BI287" s="1"/>
      <c r="BJ287" s="1"/>
      <c r="BK287" s="1"/>
      <c r="BL287" s="1"/>
      <c r="BM287" s="1"/>
    </row>
    <row r="288" spans="1:65" s="33" customFormat="1" x14ac:dyDescent="0.2">
      <c r="A288" s="66" t="s">
        <v>499</v>
      </c>
      <c r="B288" s="63" t="s">
        <v>500</v>
      </c>
      <c r="C288" s="63" t="s">
        <v>57</v>
      </c>
      <c r="D288" s="63" t="s">
        <v>502</v>
      </c>
      <c r="E288" s="69">
        <v>2021162</v>
      </c>
      <c r="F288" s="69">
        <v>2586861</v>
      </c>
      <c r="G288" s="2">
        <f t="shared" si="8"/>
        <v>565699</v>
      </c>
      <c r="H288" s="37">
        <f t="shared" si="9"/>
        <v>0.27989999999999998</v>
      </c>
      <c r="I288" s="47" t="s">
        <v>869</v>
      </c>
      <c r="J288" s="77" t="s">
        <v>869</v>
      </c>
      <c r="K288" s="65" t="s">
        <v>918</v>
      </c>
      <c r="L288"/>
      <c r="M288"/>
      <c r="N28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  <c r="AN288" s="48"/>
      <c r="AO288" s="48"/>
      <c r="AP288" s="48"/>
      <c r="AQ288" s="48"/>
      <c r="AR288" s="48"/>
      <c r="AS288" s="48"/>
      <c r="AT288" s="48"/>
      <c r="AU288" s="48"/>
      <c r="AV288" s="48"/>
      <c r="AW288" s="48"/>
      <c r="AX288" s="48"/>
      <c r="AY288" s="48"/>
      <c r="AZ288" s="48"/>
      <c r="BA288" s="48"/>
      <c r="BB288" s="48"/>
      <c r="BC288" s="48"/>
      <c r="BD288" s="1"/>
      <c r="BE288" s="1"/>
      <c r="BF288" s="1"/>
      <c r="BG288" s="1"/>
      <c r="BH288" s="1"/>
      <c r="BI288" s="1"/>
      <c r="BJ288" s="1"/>
      <c r="BK288" s="1"/>
      <c r="BL288" s="1"/>
      <c r="BM288" s="1"/>
    </row>
    <row r="289" spans="1:65" s="33" customFormat="1" x14ac:dyDescent="0.2">
      <c r="A289" s="66" t="s">
        <v>499</v>
      </c>
      <c r="B289" s="63" t="s">
        <v>500</v>
      </c>
      <c r="C289" s="63" t="s">
        <v>82</v>
      </c>
      <c r="D289" s="63" t="s">
        <v>503</v>
      </c>
      <c r="E289" s="69">
        <v>2637789</v>
      </c>
      <c r="F289" s="69">
        <v>3123322</v>
      </c>
      <c r="G289" s="2">
        <f t="shared" si="8"/>
        <v>485533</v>
      </c>
      <c r="H289" s="37">
        <f t="shared" si="9"/>
        <v>0.18410000000000001</v>
      </c>
      <c r="I289" s="47" t="s">
        <v>869</v>
      </c>
      <c r="J289" s="77" t="s">
        <v>869</v>
      </c>
      <c r="K289" s="65" t="s">
        <v>918</v>
      </c>
      <c r="L289"/>
      <c r="M289"/>
      <c r="N289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  <c r="AM289" s="48"/>
      <c r="AN289" s="48"/>
      <c r="AO289" s="48"/>
      <c r="AP289" s="48"/>
      <c r="AQ289" s="48"/>
      <c r="AR289" s="48"/>
      <c r="AS289" s="48"/>
      <c r="AT289" s="48"/>
      <c r="AU289" s="48"/>
      <c r="AV289" s="48"/>
      <c r="AW289" s="48"/>
      <c r="AX289" s="48"/>
      <c r="AY289" s="48"/>
      <c r="AZ289" s="48"/>
      <c r="BA289" s="48"/>
      <c r="BB289" s="48"/>
      <c r="BC289" s="48"/>
      <c r="BD289" s="1"/>
      <c r="BE289" s="1"/>
      <c r="BF289" s="1"/>
      <c r="BG289" s="1"/>
      <c r="BH289" s="1"/>
      <c r="BI289" s="1"/>
      <c r="BJ289" s="1"/>
      <c r="BK289" s="1"/>
      <c r="BL289" s="1"/>
      <c r="BM289" s="1"/>
    </row>
    <row r="290" spans="1:65" s="33" customFormat="1" x14ac:dyDescent="0.2">
      <c r="A290" s="66" t="s">
        <v>499</v>
      </c>
      <c r="B290" s="63" t="s">
        <v>500</v>
      </c>
      <c r="C290" s="63" t="s">
        <v>185</v>
      </c>
      <c r="D290" s="63" t="s">
        <v>504</v>
      </c>
      <c r="E290" s="69">
        <v>1553300</v>
      </c>
      <c r="F290" s="69">
        <v>1822717</v>
      </c>
      <c r="G290" s="2">
        <f t="shared" si="8"/>
        <v>269417</v>
      </c>
      <c r="H290" s="37">
        <f t="shared" si="9"/>
        <v>0.1734</v>
      </c>
      <c r="I290" s="47" t="s">
        <v>869</v>
      </c>
      <c r="J290" s="77" t="s">
        <v>869</v>
      </c>
      <c r="K290" s="65" t="s">
        <v>869</v>
      </c>
      <c r="L290"/>
      <c r="M290"/>
      <c r="N290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  <c r="AN290" s="48"/>
      <c r="AO290" s="48"/>
      <c r="AP290" s="48"/>
      <c r="AQ290" s="48"/>
      <c r="AR290" s="48"/>
      <c r="AS290" s="48"/>
      <c r="AT290" s="48"/>
      <c r="AU290" s="48"/>
      <c r="AV290" s="48"/>
      <c r="AW290" s="48"/>
      <c r="AX290" s="48"/>
      <c r="AY290" s="48"/>
      <c r="AZ290" s="48"/>
      <c r="BA290" s="48"/>
      <c r="BB290" s="48"/>
      <c r="BC290" s="48"/>
      <c r="BD290" s="1"/>
      <c r="BE290" s="1"/>
      <c r="BF290" s="1"/>
      <c r="BG290" s="1"/>
      <c r="BH290" s="1"/>
      <c r="BI290" s="1"/>
      <c r="BJ290" s="1"/>
      <c r="BK290" s="1"/>
      <c r="BL290" s="1"/>
      <c r="BM290" s="1"/>
    </row>
    <row r="291" spans="1:65" s="33" customFormat="1" x14ac:dyDescent="0.2">
      <c r="A291" s="66" t="s">
        <v>499</v>
      </c>
      <c r="B291" s="63" t="s">
        <v>500</v>
      </c>
      <c r="C291" s="63" t="s">
        <v>39</v>
      </c>
      <c r="D291" s="63" t="s">
        <v>505</v>
      </c>
      <c r="E291" s="69">
        <v>4431105</v>
      </c>
      <c r="F291" s="69">
        <v>5343302</v>
      </c>
      <c r="G291" s="2">
        <f t="shared" si="8"/>
        <v>912197</v>
      </c>
      <c r="H291" s="37">
        <f t="shared" si="9"/>
        <v>0.2059</v>
      </c>
      <c r="I291" s="47" t="s">
        <v>869</v>
      </c>
      <c r="J291" s="77" t="s">
        <v>869</v>
      </c>
      <c r="K291" s="65" t="s">
        <v>918</v>
      </c>
      <c r="L291"/>
      <c r="M291"/>
      <c r="N291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  <c r="AN291" s="48"/>
      <c r="AO291" s="48"/>
      <c r="AP291" s="48"/>
      <c r="AQ291" s="48"/>
      <c r="AR291" s="48"/>
      <c r="AS291" s="48"/>
      <c r="AT291" s="48"/>
      <c r="AU291" s="48"/>
      <c r="AV291" s="48"/>
      <c r="AW291" s="48"/>
      <c r="AX291" s="48"/>
      <c r="AY291" s="48"/>
      <c r="AZ291" s="48"/>
      <c r="BA291" s="48"/>
      <c r="BB291" s="48"/>
      <c r="BC291" s="48"/>
      <c r="BD291" s="1"/>
      <c r="BE291" s="1"/>
      <c r="BF291" s="1"/>
      <c r="BG291" s="1"/>
      <c r="BH291" s="1"/>
      <c r="BI291" s="1"/>
      <c r="BJ291" s="1"/>
      <c r="BK291" s="1"/>
      <c r="BL291" s="1"/>
      <c r="BM291" s="1"/>
    </row>
    <row r="292" spans="1:65" s="33" customFormat="1" x14ac:dyDescent="0.2">
      <c r="A292" s="66" t="s">
        <v>499</v>
      </c>
      <c r="B292" s="63" t="s">
        <v>500</v>
      </c>
      <c r="C292" s="63" t="s">
        <v>193</v>
      </c>
      <c r="D292" s="63" t="s">
        <v>506</v>
      </c>
      <c r="E292" s="69">
        <v>5767975</v>
      </c>
      <c r="F292" s="69">
        <v>6636193</v>
      </c>
      <c r="G292" s="2">
        <f t="shared" si="8"/>
        <v>868218</v>
      </c>
      <c r="H292" s="37">
        <f t="shared" si="9"/>
        <v>0.15049999999999999</v>
      </c>
      <c r="I292" s="47" t="s">
        <v>869</v>
      </c>
      <c r="J292" s="77" t="s">
        <v>869</v>
      </c>
      <c r="K292" s="65" t="s">
        <v>918</v>
      </c>
      <c r="L292"/>
      <c r="M292"/>
      <c r="N292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  <c r="AN292" s="48"/>
      <c r="AO292" s="48"/>
      <c r="AP292" s="48"/>
      <c r="AQ292" s="48"/>
      <c r="AR292" s="48"/>
      <c r="AS292" s="48"/>
      <c r="AT292" s="48"/>
      <c r="AU292" s="48"/>
      <c r="AV292" s="48"/>
      <c r="AW292" s="48"/>
      <c r="AX292" s="48"/>
      <c r="AY292" s="48"/>
      <c r="AZ292" s="48"/>
      <c r="BA292" s="48"/>
      <c r="BB292" s="48"/>
      <c r="BC292" s="48"/>
      <c r="BD292" s="1"/>
      <c r="BE292" s="1"/>
      <c r="BF292" s="1"/>
      <c r="BG292" s="1"/>
      <c r="BH292" s="1"/>
      <c r="BI292" s="1"/>
      <c r="BJ292" s="1"/>
      <c r="BK292" s="1"/>
      <c r="BL292" s="1"/>
      <c r="BM292" s="1"/>
    </row>
    <row r="293" spans="1:65" s="33" customFormat="1" x14ac:dyDescent="0.2">
      <c r="A293" s="66" t="s">
        <v>507</v>
      </c>
      <c r="B293" s="63" t="s">
        <v>508</v>
      </c>
      <c r="C293" s="63" t="s">
        <v>230</v>
      </c>
      <c r="D293" s="63" t="s">
        <v>509</v>
      </c>
      <c r="E293" s="69">
        <v>652201</v>
      </c>
      <c r="F293" s="69">
        <v>782267</v>
      </c>
      <c r="G293" s="2">
        <f t="shared" si="8"/>
        <v>130066</v>
      </c>
      <c r="H293" s="37">
        <f t="shared" si="9"/>
        <v>0.19939999999999999</v>
      </c>
      <c r="I293" s="47" t="s">
        <v>869</v>
      </c>
      <c r="J293" s="77" t="s">
        <v>869</v>
      </c>
      <c r="K293" s="65" t="s">
        <v>869</v>
      </c>
      <c r="L293"/>
      <c r="M293"/>
      <c r="N293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  <c r="AN293" s="48"/>
      <c r="AO293" s="48"/>
      <c r="AP293" s="48"/>
      <c r="AQ293" s="48"/>
      <c r="AR293" s="48"/>
      <c r="AS293" s="48"/>
      <c r="AT293" s="48"/>
      <c r="AU293" s="48"/>
      <c r="AV293" s="48"/>
      <c r="AW293" s="48"/>
      <c r="AX293" s="48"/>
      <c r="AY293" s="48"/>
      <c r="AZ293" s="48"/>
      <c r="BA293" s="48"/>
      <c r="BB293" s="48"/>
      <c r="BC293" s="48"/>
      <c r="BD293" s="1"/>
      <c r="BE293" s="1"/>
      <c r="BF293" s="1"/>
      <c r="BG293" s="1"/>
      <c r="BH293" s="1"/>
      <c r="BI293" s="1"/>
      <c r="BJ293" s="1"/>
      <c r="BK293" s="1"/>
      <c r="BL293" s="1"/>
      <c r="BM293" s="1"/>
    </row>
    <row r="294" spans="1:65" s="33" customFormat="1" x14ac:dyDescent="0.2">
      <c r="A294" s="66" t="s">
        <v>507</v>
      </c>
      <c r="B294" s="63" t="s">
        <v>508</v>
      </c>
      <c r="C294" s="63" t="s">
        <v>510</v>
      </c>
      <c r="D294" s="63" t="s">
        <v>511</v>
      </c>
      <c r="E294" s="69">
        <v>1554645</v>
      </c>
      <c r="F294" s="69">
        <v>1755359</v>
      </c>
      <c r="G294" s="2">
        <f t="shared" si="8"/>
        <v>200714</v>
      </c>
      <c r="H294" s="37">
        <f t="shared" si="9"/>
        <v>0.12909999999999999</v>
      </c>
      <c r="I294" s="47" t="s">
        <v>869</v>
      </c>
      <c r="J294" s="77" t="s">
        <v>869</v>
      </c>
      <c r="K294" s="65" t="s">
        <v>869</v>
      </c>
      <c r="L294"/>
      <c r="M294"/>
      <c r="N294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  <c r="AN294" s="48"/>
      <c r="AO294" s="48"/>
      <c r="AP294" s="48"/>
      <c r="AQ294" s="48"/>
      <c r="AR294" s="48"/>
      <c r="AS294" s="48"/>
      <c r="AT294" s="48"/>
      <c r="AU294" s="48"/>
      <c r="AV294" s="48"/>
      <c r="AW294" s="48"/>
      <c r="AX294" s="48"/>
      <c r="AY294" s="48"/>
      <c r="AZ294" s="48"/>
      <c r="BA294" s="48"/>
      <c r="BB294" s="48"/>
      <c r="BC294" s="48"/>
      <c r="BD294" s="1"/>
      <c r="BE294" s="1"/>
      <c r="BF294" s="1"/>
      <c r="BG294" s="1"/>
      <c r="BH294" s="1"/>
      <c r="BI294" s="1"/>
      <c r="BJ294" s="1"/>
      <c r="BK294" s="1"/>
      <c r="BL294" s="1"/>
      <c r="BM294" s="1"/>
    </row>
    <row r="295" spans="1:65" s="33" customFormat="1" x14ac:dyDescent="0.2">
      <c r="A295" s="66" t="s">
        <v>507</v>
      </c>
      <c r="B295" s="63" t="s">
        <v>508</v>
      </c>
      <c r="C295" s="63" t="s">
        <v>512</v>
      </c>
      <c r="D295" s="63" t="s">
        <v>513</v>
      </c>
      <c r="E295" s="69">
        <v>326407</v>
      </c>
      <c r="F295" s="69">
        <v>360303</v>
      </c>
      <c r="G295" s="2">
        <f t="shared" si="8"/>
        <v>33896</v>
      </c>
      <c r="H295" s="37">
        <f t="shared" si="9"/>
        <v>0.1038</v>
      </c>
      <c r="I295" s="47" t="s">
        <v>869</v>
      </c>
      <c r="J295" s="77" t="s">
        <v>869</v>
      </c>
      <c r="K295" s="65" t="s">
        <v>869</v>
      </c>
      <c r="L295"/>
      <c r="M295"/>
      <c r="N295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  <c r="AN295" s="48"/>
      <c r="AO295" s="48"/>
      <c r="AP295" s="48"/>
      <c r="AQ295" s="48"/>
      <c r="AR295" s="48"/>
      <c r="AS295" s="48"/>
      <c r="AT295" s="48"/>
      <c r="AU295" s="48"/>
      <c r="AV295" s="48"/>
      <c r="AW295" s="48"/>
      <c r="AX295" s="48"/>
      <c r="AY295" s="48"/>
      <c r="AZ295" s="48"/>
      <c r="BA295" s="48"/>
      <c r="BB295" s="48"/>
      <c r="BC295" s="48"/>
      <c r="BD295" s="1"/>
      <c r="BE295" s="1"/>
      <c r="BF295" s="1"/>
      <c r="BG295" s="1"/>
      <c r="BH295" s="1"/>
      <c r="BI295" s="1"/>
      <c r="BJ295" s="1"/>
      <c r="BK295" s="1"/>
      <c r="BL295" s="1"/>
      <c r="BM295" s="1"/>
    </row>
    <row r="296" spans="1:65" s="33" customFormat="1" x14ac:dyDescent="0.2">
      <c r="A296" s="66" t="s">
        <v>507</v>
      </c>
      <c r="B296" s="63" t="s">
        <v>508</v>
      </c>
      <c r="C296" s="63" t="s">
        <v>313</v>
      </c>
      <c r="D296" s="63" t="s">
        <v>514</v>
      </c>
      <c r="E296" s="69">
        <v>1177828</v>
      </c>
      <c r="F296" s="69">
        <v>1356853</v>
      </c>
      <c r="G296" s="2">
        <f t="shared" si="8"/>
        <v>179025</v>
      </c>
      <c r="H296" s="37">
        <f t="shared" si="9"/>
        <v>0.152</v>
      </c>
      <c r="I296" s="47" t="s">
        <v>869</v>
      </c>
      <c r="J296" s="77" t="s">
        <v>869</v>
      </c>
      <c r="K296" s="65" t="s">
        <v>918</v>
      </c>
      <c r="L296"/>
      <c r="M296"/>
      <c r="N296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  <c r="AM296" s="48"/>
      <c r="AN296" s="48"/>
      <c r="AO296" s="48"/>
      <c r="AP296" s="48"/>
      <c r="AQ296" s="48"/>
      <c r="AR296" s="48"/>
      <c r="AS296" s="48"/>
      <c r="AT296" s="48"/>
      <c r="AU296" s="48"/>
      <c r="AV296" s="48"/>
      <c r="AW296" s="48"/>
      <c r="AX296" s="48"/>
      <c r="AY296" s="48"/>
      <c r="AZ296" s="48"/>
      <c r="BA296" s="48"/>
      <c r="BB296" s="48"/>
      <c r="BC296" s="48"/>
      <c r="BD296" s="1"/>
      <c r="BE296" s="1"/>
      <c r="BF296" s="1"/>
      <c r="BG296" s="1"/>
      <c r="BH296" s="1"/>
      <c r="BI296" s="1"/>
      <c r="BJ296" s="1"/>
      <c r="BK296" s="1"/>
      <c r="BL296" s="1"/>
      <c r="BM296" s="1"/>
    </row>
    <row r="297" spans="1:65" s="33" customFormat="1" x14ac:dyDescent="0.2">
      <c r="A297" s="66" t="s">
        <v>507</v>
      </c>
      <c r="B297" s="63" t="s">
        <v>508</v>
      </c>
      <c r="C297" s="63" t="s">
        <v>135</v>
      </c>
      <c r="D297" s="63" t="s">
        <v>515</v>
      </c>
      <c r="E297" s="69">
        <v>1218316</v>
      </c>
      <c r="F297" s="69">
        <v>1416915</v>
      </c>
      <c r="G297" s="2">
        <f t="shared" si="8"/>
        <v>198599</v>
      </c>
      <c r="H297" s="37">
        <f t="shared" si="9"/>
        <v>0.16300000000000001</v>
      </c>
      <c r="I297" s="47" t="s">
        <v>869</v>
      </c>
      <c r="J297" s="77" t="s">
        <v>869</v>
      </c>
      <c r="K297" s="65" t="s">
        <v>918</v>
      </c>
      <c r="L297"/>
      <c r="M297"/>
      <c r="N297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  <c r="AN297" s="48"/>
      <c r="AO297" s="48"/>
      <c r="AP297" s="48"/>
      <c r="AQ297" s="48"/>
      <c r="AR297" s="48"/>
      <c r="AS297" s="48"/>
      <c r="AT297" s="48"/>
      <c r="AU297" s="48"/>
      <c r="AV297" s="48"/>
      <c r="AW297" s="48"/>
      <c r="AX297" s="48"/>
      <c r="AY297" s="48"/>
      <c r="AZ297" s="48"/>
      <c r="BA297" s="48"/>
      <c r="BB297" s="48"/>
      <c r="BC297" s="48"/>
      <c r="BD297" s="1"/>
      <c r="BE297" s="1"/>
      <c r="BF297" s="1"/>
      <c r="BG297" s="1"/>
      <c r="BH297" s="1"/>
      <c r="BI297" s="1"/>
      <c r="BJ297" s="1"/>
      <c r="BK297" s="1"/>
      <c r="BL297" s="1"/>
      <c r="BM297" s="1"/>
    </row>
    <row r="298" spans="1:65" s="33" customFormat="1" x14ac:dyDescent="0.2">
      <c r="A298" s="66" t="s">
        <v>507</v>
      </c>
      <c r="B298" s="63" t="s">
        <v>508</v>
      </c>
      <c r="C298" s="63" t="s">
        <v>82</v>
      </c>
      <c r="D298" s="63" t="s">
        <v>516</v>
      </c>
      <c r="E298" s="69">
        <v>4836507</v>
      </c>
      <c r="F298" s="69">
        <v>5456043</v>
      </c>
      <c r="G298" s="2">
        <f t="shared" si="8"/>
        <v>619536</v>
      </c>
      <c r="H298" s="37">
        <f t="shared" si="9"/>
        <v>0.12809999999999999</v>
      </c>
      <c r="I298" s="47" t="s">
        <v>869</v>
      </c>
      <c r="J298" s="77" t="s">
        <v>869</v>
      </c>
      <c r="K298" s="65" t="s">
        <v>869</v>
      </c>
      <c r="L298"/>
      <c r="M298"/>
      <c r="N29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  <c r="AM298" s="48"/>
      <c r="AN298" s="48"/>
      <c r="AO298" s="48"/>
      <c r="AP298" s="48"/>
      <c r="AQ298" s="48"/>
      <c r="AR298" s="48"/>
      <c r="AS298" s="48"/>
      <c r="AT298" s="48"/>
      <c r="AU298" s="48"/>
      <c r="AV298" s="48"/>
      <c r="AW298" s="48"/>
      <c r="AX298" s="48"/>
      <c r="AY298" s="48"/>
      <c r="AZ298" s="48"/>
      <c r="BA298" s="48"/>
      <c r="BB298" s="48"/>
      <c r="BC298" s="48"/>
      <c r="BD298" s="1"/>
      <c r="BE298" s="1"/>
      <c r="BF298" s="1"/>
      <c r="BG298" s="1"/>
      <c r="BH298" s="1"/>
      <c r="BI298" s="1"/>
      <c r="BJ298" s="1"/>
      <c r="BK298" s="1"/>
      <c r="BL298" s="1"/>
      <c r="BM298" s="1"/>
    </row>
    <row r="299" spans="1:65" s="33" customFormat="1" x14ac:dyDescent="0.2">
      <c r="A299" s="66" t="s">
        <v>507</v>
      </c>
      <c r="B299" s="63" t="s">
        <v>508</v>
      </c>
      <c r="C299" s="63" t="s">
        <v>59</v>
      </c>
      <c r="D299" s="63" t="s">
        <v>517</v>
      </c>
      <c r="E299" s="69">
        <v>2717904</v>
      </c>
      <c r="F299" s="69">
        <v>3068952</v>
      </c>
      <c r="G299" s="2">
        <f t="shared" si="8"/>
        <v>351048</v>
      </c>
      <c r="H299" s="37">
        <f t="shared" si="9"/>
        <v>0.12920000000000001</v>
      </c>
      <c r="I299" s="47" t="s">
        <v>869</v>
      </c>
      <c r="J299" s="77" t="s">
        <v>869</v>
      </c>
      <c r="K299" s="65" t="s">
        <v>918</v>
      </c>
      <c r="L299"/>
      <c r="M299"/>
      <c r="N299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8"/>
      <c r="AM299" s="48"/>
      <c r="AN299" s="48"/>
      <c r="AO299" s="48"/>
      <c r="AP299" s="48"/>
      <c r="AQ299" s="48"/>
      <c r="AR299" s="48"/>
      <c r="AS299" s="48"/>
      <c r="AT299" s="48"/>
      <c r="AU299" s="48"/>
      <c r="AV299" s="48"/>
      <c r="AW299" s="48"/>
      <c r="AX299" s="48"/>
      <c r="AY299" s="48"/>
      <c r="AZ299" s="48"/>
      <c r="BA299" s="48"/>
      <c r="BB299" s="48"/>
      <c r="BC299" s="48"/>
      <c r="BD299" s="1"/>
      <c r="BE299" s="1"/>
      <c r="BF299" s="1"/>
      <c r="BG299" s="1"/>
      <c r="BH299" s="1"/>
      <c r="BI299" s="1"/>
      <c r="BJ299" s="1"/>
      <c r="BK299" s="1"/>
      <c r="BL299" s="1"/>
      <c r="BM299" s="1"/>
    </row>
    <row r="300" spans="1:65" s="33" customFormat="1" x14ac:dyDescent="0.2">
      <c r="A300" s="66" t="s">
        <v>507</v>
      </c>
      <c r="B300" s="63" t="s">
        <v>508</v>
      </c>
      <c r="C300" s="63" t="s">
        <v>18</v>
      </c>
      <c r="D300" s="63" t="s">
        <v>518</v>
      </c>
      <c r="E300" s="69">
        <v>1634596</v>
      </c>
      <c r="F300" s="69">
        <v>1705080</v>
      </c>
      <c r="G300" s="2">
        <f t="shared" si="8"/>
        <v>70484</v>
      </c>
      <c r="H300" s="37">
        <f t="shared" si="9"/>
        <v>4.3099999999999999E-2</v>
      </c>
      <c r="I300" s="47" t="s">
        <v>869</v>
      </c>
      <c r="J300" s="77" t="s">
        <v>869</v>
      </c>
      <c r="K300" s="65" t="s">
        <v>869</v>
      </c>
      <c r="L300"/>
      <c r="M300"/>
      <c r="N300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8"/>
      <c r="AM300" s="48"/>
      <c r="AN300" s="48"/>
      <c r="AO300" s="48"/>
      <c r="AP300" s="48"/>
      <c r="AQ300" s="48"/>
      <c r="AR300" s="48"/>
      <c r="AS300" s="48"/>
      <c r="AT300" s="48"/>
      <c r="AU300" s="48"/>
      <c r="AV300" s="48"/>
      <c r="AW300" s="48"/>
      <c r="AX300" s="48"/>
      <c r="AY300" s="48"/>
      <c r="AZ300" s="48"/>
      <c r="BA300" s="48"/>
      <c r="BB300" s="48"/>
      <c r="BC300" s="48"/>
      <c r="BD300" s="1"/>
      <c r="BE300" s="1"/>
      <c r="BF300" s="1"/>
      <c r="BG300" s="1"/>
      <c r="BH300" s="1"/>
      <c r="BI300" s="1"/>
      <c r="BJ300" s="1"/>
      <c r="BK300" s="1"/>
      <c r="BL300" s="1"/>
      <c r="BM300" s="1"/>
    </row>
    <row r="301" spans="1:65" s="33" customFormat="1" x14ac:dyDescent="0.2">
      <c r="A301" s="66" t="s">
        <v>507</v>
      </c>
      <c r="B301" s="63" t="s">
        <v>508</v>
      </c>
      <c r="C301" s="63" t="s">
        <v>353</v>
      </c>
      <c r="D301" s="63" t="s">
        <v>519</v>
      </c>
      <c r="E301" s="69">
        <v>915720</v>
      </c>
      <c r="F301" s="69">
        <v>1069544</v>
      </c>
      <c r="G301" s="2">
        <f t="shared" si="8"/>
        <v>153824</v>
      </c>
      <c r="H301" s="37">
        <f t="shared" si="9"/>
        <v>0.16800000000000001</v>
      </c>
      <c r="I301" s="47" t="s">
        <v>869</v>
      </c>
      <c r="J301" s="77" t="s">
        <v>869</v>
      </c>
      <c r="K301" s="65" t="s">
        <v>869</v>
      </c>
      <c r="L301"/>
      <c r="M301"/>
      <c r="N301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  <c r="AN301" s="48"/>
      <c r="AO301" s="48"/>
      <c r="AP301" s="48"/>
      <c r="AQ301" s="48"/>
      <c r="AR301" s="48"/>
      <c r="AS301" s="48"/>
      <c r="AT301" s="48"/>
      <c r="AU301" s="48"/>
      <c r="AV301" s="48"/>
      <c r="AW301" s="48"/>
      <c r="AX301" s="48"/>
      <c r="AY301" s="48"/>
      <c r="AZ301" s="48"/>
      <c r="BA301" s="48"/>
      <c r="BB301" s="48"/>
      <c r="BC301" s="48"/>
      <c r="BD301" s="1"/>
      <c r="BE301" s="1"/>
      <c r="BF301" s="1"/>
      <c r="BG301" s="1"/>
      <c r="BH301" s="1"/>
      <c r="BI301" s="1"/>
      <c r="BJ301" s="1"/>
      <c r="BK301" s="1"/>
      <c r="BL301" s="1"/>
      <c r="BM301" s="1"/>
    </row>
    <row r="302" spans="1:65" s="33" customFormat="1" x14ac:dyDescent="0.2">
      <c r="A302" s="66" t="s">
        <v>507</v>
      </c>
      <c r="B302" s="63" t="s">
        <v>508</v>
      </c>
      <c r="C302" s="63" t="s">
        <v>369</v>
      </c>
      <c r="D302" s="63" t="s">
        <v>520</v>
      </c>
      <c r="E302" s="69">
        <v>1600799</v>
      </c>
      <c r="F302" s="69">
        <v>1882323</v>
      </c>
      <c r="G302" s="2">
        <f t="shared" si="8"/>
        <v>281524</v>
      </c>
      <c r="H302" s="37">
        <f t="shared" si="9"/>
        <v>0.1759</v>
      </c>
      <c r="I302" s="47" t="s">
        <v>869</v>
      </c>
      <c r="J302" s="77" t="s">
        <v>869</v>
      </c>
      <c r="K302" s="65" t="s">
        <v>869</v>
      </c>
      <c r="L302"/>
      <c r="M302"/>
      <c r="N302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8"/>
      <c r="AM302" s="48"/>
      <c r="AN302" s="48"/>
      <c r="AO302" s="48"/>
      <c r="AP302" s="48"/>
      <c r="AQ302" s="48"/>
      <c r="AR302" s="48"/>
      <c r="AS302" s="48"/>
      <c r="AT302" s="48"/>
      <c r="AU302" s="48"/>
      <c r="AV302" s="48"/>
      <c r="AW302" s="48"/>
      <c r="AX302" s="48"/>
      <c r="AY302" s="48"/>
      <c r="AZ302" s="48"/>
      <c r="BA302" s="48"/>
      <c r="BB302" s="48"/>
      <c r="BC302" s="48"/>
      <c r="BD302" s="1"/>
      <c r="BE302" s="1"/>
      <c r="BF302" s="1"/>
      <c r="BG302" s="1"/>
      <c r="BH302" s="1"/>
      <c r="BI302" s="1"/>
      <c r="BJ302" s="1"/>
      <c r="BK302" s="1"/>
      <c r="BL302" s="1"/>
      <c r="BM302" s="1"/>
    </row>
    <row r="303" spans="1:65" s="33" customFormat="1" x14ac:dyDescent="0.2">
      <c r="A303" s="66" t="s">
        <v>507</v>
      </c>
      <c r="B303" s="63" t="s">
        <v>508</v>
      </c>
      <c r="C303" s="63" t="s">
        <v>181</v>
      </c>
      <c r="D303" s="63" t="s">
        <v>521</v>
      </c>
      <c r="E303" s="69">
        <v>1956892</v>
      </c>
      <c r="F303" s="69">
        <v>2287903</v>
      </c>
      <c r="G303" s="2">
        <f t="shared" si="8"/>
        <v>331011</v>
      </c>
      <c r="H303" s="37">
        <f t="shared" si="9"/>
        <v>0.16919999999999999</v>
      </c>
      <c r="I303" s="47" t="s">
        <v>869</v>
      </c>
      <c r="J303" s="77" t="s">
        <v>869</v>
      </c>
      <c r="K303" s="65" t="s">
        <v>918</v>
      </c>
      <c r="L303"/>
      <c r="M303"/>
      <c r="N303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8"/>
      <c r="AM303" s="48"/>
      <c r="AN303" s="48"/>
      <c r="AO303" s="48"/>
      <c r="AP303" s="48"/>
      <c r="AQ303" s="48"/>
      <c r="AR303" s="48"/>
      <c r="AS303" s="48"/>
      <c r="AT303" s="48"/>
      <c r="AU303" s="48"/>
      <c r="AV303" s="48"/>
      <c r="AW303" s="48"/>
      <c r="AX303" s="48"/>
      <c r="AY303" s="48"/>
      <c r="AZ303" s="48"/>
      <c r="BA303" s="48"/>
      <c r="BB303" s="48"/>
      <c r="BC303" s="48"/>
      <c r="BD303" s="1"/>
      <c r="BE303" s="1"/>
      <c r="BF303" s="1"/>
      <c r="BG303" s="1"/>
      <c r="BH303" s="1"/>
      <c r="BI303" s="1"/>
      <c r="BJ303" s="1"/>
      <c r="BK303" s="1"/>
      <c r="BL303" s="1"/>
      <c r="BM303" s="1"/>
    </row>
    <row r="304" spans="1:65" s="33" customFormat="1" x14ac:dyDescent="0.2">
      <c r="A304" s="66" t="s">
        <v>507</v>
      </c>
      <c r="B304" s="63" t="s">
        <v>508</v>
      </c>
      <c r="C304" s="63" t="s">
        <v>398</v>
      </c>
      <c r="D304" s="63" t="s">
        <v>522</v>
      </c>
      <c r="E304" s="69">
        <v>1328981</v>
      </c>
      <c r="F304" s="69">
        <v>1548527</v>
      </c>
      <c r="G304" s="2">
        <f t="shared" si="8"/>
        <v>219546</v>
      </c>
      <c r="H304" s="37">
        <f t="shared" si="9"/>
        <v>0.16520000000000001</v>
      </c>
      <c r="I304" s="47" t="s">
        <v>869</v>
      </c>
      <c r="J304" s="77" t="s">
        <v>869</v>
      </c>
      <c r="K304" s="65" t="s">
        <v>869</v>
      </c>
      <c r="L304"/>
      <c r="M304"/>
      <c r="N304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  <c r="AM304" s="48"/>
      <c r="AN304" s="48"/>
      <c r="AO304" s="48"/>
      <c r="AP304" s="48"/>
      <c r="AQ304" s="48"/>
      <c r="AR304" s="48"/>
      <c r="AS304" s="48"/>
      <c r="AT304" s="48"/>
      <c r="AU304" s="48"/>
      <c r="AV304" s="48"/>
      <c r="AW304" s="48"/>
      <c r="AX304" s="48"/>
      <c r="AY304" s="48"/>
      <c r="AZ304" s="48"/>
      <c r="BA304" s="48"/>
      <c r="BB304" s="48"/>
      <c r="BC304" s="48"/>
      <c r="BD304" s="1"/>
      <c r="BE304" s="1"/>
      <c r="BF304" s="1"/>
      <c r="BG304" s="1"/>
      <c r="BH304" s="1"/>
      <c r="BI304" s="1"/>
      <c r="BJ304" s="1"/>
      <c r="BK304" s="1"/>
      <c r="BL304" s="1"/>
      <c r="BM304" s="1"/>
    </row>
    <row r="305" spans="1:65" s="33" customFormat="1" x14ac:dyDescent="0.2">
      <c r="A305" s="66" t="s">
        <v>507</v>
      </c>
      <c r="B305" s="63" t="s">
        <v>508</v>
      </c>
      <c r="C305" s="63" t="s">
        <v>147</v>
      </c>
      <c r="D305" s="63" t="s">
        <v>523</v>
      </c>
      <c r="E305" s="69">
        <v>5257951</v>
      </c>
      <c r="F305" s="69">
        <v>6005021</v>
      </c>
      <c r="G305" s="2">
        <f t="shared" si="8"/>
        <v>747070</v>
      </c>
      <c r="H305" s="37">
        <f t="shared" si="9"/>
        <v>0.1421</v>
      </c>
      <c r="I305" s="47" t="s">
        <v>869</v>
      </c>
      <c r="J305" s="77" t="s">
        <v>869</v>
      </c>
      <c r="K305" s="65" t="s">
        <v>869</v>
      </c>
      <c r="L305"/>
      <c r="M305"/>
      <c r="N305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  <c r="AN305" s="48"/>
      <c r="AO305" s="48"/>
      <c r="AP305" s="48"/>
      <c r="AQ305" s="48"/>
      <c r="AR305" s="48"/>
      <c r="AS305" s="48"/>
      <c r="AT305" s="48"/>
      <c r="AU305" s="48"/>
      <c r="AV305" s="48"/>
      <c r="AW305" s="48"/>
      <c r="AX305" s="48"/>
      <c r="AY305" s="48"/>
      <c r="AZ305" s="48"/>
      <c r="BA305" s="48"/>
      <c r="BB305" s="48"/>
      <c r="BC305" s="48"/>
      <c r="BD305" s="1"/>
      <c r="BE305" s="1"/>
      <c r="BF305" s="1"/>
      <c r="BG305" s="1"/>
      <c r="BH305" s="1"/>
      <c r="BI305" s="1"/>
      <c r="BJ305" s="1"/>
      <c r="BK305" s="1"/>
      <c r="BL305" s="1"/>
      <c r="BM305" s="1"/>
    </row>
    <row r="306" spans="1:65" s="33" customFormat="1" x14ac:dyDescent="0.2">
      <c r="A306" s="66" t="s">
        <v>524</v>
      </c>
      <c r="B306" s="63" t="s">
        <v>525</v>
      </c>
      <c r="C306" s="63" t="s">
        <v>176</v>
      </c>
      <c r="D306" s="63" t="s">
        <v>526</v>
      </c>
      <c r="E306" s="69">
        <v>458404</v>
      </c>
      <c r="F306" s="69">
        <v>542202</v>
      </c>
      <c r="G306" s="2">
        <f t="shared" si="8"/>
        <v>83798</v>
      </c>
      <c r="H306" s="37">
        <f t="shared" si="9"/>
        <v>0.18279999999999999</v>
      </c>
      <c r="I306" s="47" t="s">
        <v>869</v>
      </c>
      <c r="J306" s="77" t="s">
        <v>869</v>
      </c>
      <c r="K306" s="65" t="s">
        <v>869</v>
      </c>
      <c r="L306"/>
      <c r="M306"/>
      <c r="N306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8"/>
      <c r="AM306" s="48"/>
      <c r="AN306" s="48"/>
      <c r="AO306" s="48"/>
      <c r="AP306" s="48"/>
      <c r="AQ306" s="48"/>
      <c r="AR306" s="48"/>
      <c r="AS306" s="48"/>
      <c r="AT306" s="48"/>
      <c r="AU306" s="48"/>
      <c r="AV306" s="48"/>
      <c r="AW306" s="48"/>
      <c r="AX306" s="48"/>
      <c r="AY306" s="48"/>
      <c r="AZ306" s="48"/>
      <c r="BA306" s="48"/>
      <c r="BB306" s="48"/>
      <c r="BC306" s="48"/>
      <c r="BD306" s="1"/>
      <c r="BE306" s="1"/>
      <c r="BF306" s="1"/>
      <c r="BG306" s="1"/>
      <c r="BH306" s="1"/>
      <c r="BI306" s="1"/>
      <c r="BJ306" s="1"/>
      <c r="BK306" s="1"/>
      <c r="BL306" s="1"/>
      <c r="BM306" s="1"/>
    </row>
    <row r="307" spans="1:65" s="33" customFormat="1" x14ac:dyDescent="0.2">
      <c r="A307" s="66" t="s">
        <v>524</v>
      </c>
      <c r="B307" s="63" t="s">
        <v>525</v>
      </c>
      <c r="C307" s="63" t="s">
        <v>190</v>
      </c>
      <c r="D307" s="63" t="s">
        <v>527</v>
      </c>
      <c r="E307" s="69">
        <v>509328</v>
      </c>
      <c r="F307" s="69">
        <v>570136</v>
      </c>
      <c r="G307" s="2">
        <f t="shared" si="8"/>
        <v>60808</v>
      </c>
      <c r="H307" s="37">
        <f t="shared" si="9"/>
        <v>0.11940000000000001</v>
      </c>
      <c r="I307" s="47" t="s">
        <v>869</v>
      </c>
      <c r="J307" s="77" t="s">
        <v>869</v>
      </c>
      <c r="K307" s="65" t="s">
        <v>869</v>
      </c>
      <c r="L307"/>
      <c r="M307"/>
      <c r="N307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  <c r="AM307" s="48"/>
      <c r="AN307" s="48"/>
      <c r="AO307" s="48"/>
      <c r="AP307" s="48"/>
      <c r="AQ307" s="48"/>
      <c r="AR307" s="48"/>
      <c r="AS307" s="48"/>
      <c r="AT307" s="48"/>
      <c r="AU307" s="48"/>
      <c r="AV307" s="48"/>
      <c r="AW307" s="48"/>
      <c r="AX307" s="48"/>
      <c r="AY307" s="48"/>
      <c r="AZ307" s="48"/>
      <c r="BA307" s="48"/>
      <c r="BB307" s="48"/>
      <c r="BC307" s="48"/>
      <c r="BD307" s="1"/>
      <c r="BE307" s="1"/>
      <c r="BF307" s="1"/>
      <c r="BG307" s="1"/>
      <c r="BH307" s="1"/>
      <c r="BI307" s="1"/>
      <c r="BJ307" s="1"/>
      <c r="BK307" s="1"/>
      <c r="BL307" s="1"/>
      <c r="BM307" s="1"/>
    </row>
    <row r="308" spans="1:65" s="33" customFormat="1" x14ac:dyDescent="0.2">
      <c r="A308" s="66" t="s">
        <v>524</v>
      </c>
      <c r="B308" s="63" t="s">
        <v>525</v>
      </c>
      <c r="C308" s="63" t="s">
        <v>26</v>
      </c>
      <c r="D308" s="63" t="s">
        <v>528</v>
      </c>
      <c r="E308" s="69">
        <v>3628978</v>
      </c>
      <c r="F308" s="69">
        <v>4441225</v>
      </c>
      <c r="G308" s="2">
        <f t="shared" si="8"/>
        <v>812247</v>
      </c>
      <c r="H308" s="37">
        <f t="shared" si="9"/>
        <v>0.2238</v>
      </c>
      <c r="I308" s="47" t="s">
        <v>869</v>
      </c>
      <c r="J308" s="77" t="s">
        <v>869</v>
      </c>
      <c r="K308" s="65" t="s">
        <v>918</v>
      </c>
      <c r="L308"/>
      <c r="M308"/>
      <c r="N30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8"/>
      <c r="AM308" s="48"/>
      <c r="AN308" s="48"/>
      <c r="AO308" s="48"/>
      <c r="AP308" s="48"/>
      <c r="AQ308" s="48"/>
      <c r="AR308" s="48"/>
      <c r="AS308" s="48"/>
      <c r="AT308" s="48"/>
      <c r="AU308" s="48"/>
      <c r="AV308" s="48"/>
      <c r="AW308" s="48"/>
      <c r="AX308" s="48"/>
      <c r="AY308" s="48"/>
      <c r="AZ308" s="48"/>
      <c r="BA308" s="48"/>
      <c r="BB308" s="48"/>
      <c r="BC308" s="48"/>
      <c r="BD308" s="1"/>
      <c r="BE308" s="1"/>
      <c r="BF308" s="1"/>
      <c r="BG308" s="1"/>
      <c r="BH308" s="1"/>
      <c r="BI308" s="1"/>
      <c r="BJ308" s="1"/>
      <c r="BK308" s="1"/>
      <c r="BL308" s="1"/>
      <c r="BM308" s="1"/>
    </row>
    <row r="309" spans="1:65" s="33" customFormat="1" x14ac:dyDescent="0.2">
      <c r="A309" s="66" t="s">
        <v>524</v>
      </c>
      <c r="B309" s="63" t="s">
        <v>525</v>
      </c>
      <c r="C309" s="63" t="s">
        <v>41</v>
      </c>
      <c r="D309" s="63" t="s">
        <v>529</v>
      </c>
      <c r="E309" s="69">
        <v>4499435</v>
      </c>
      <c r="F309" s="69">
        <v>5068324</v>
      </c>
      <c r="G309" s="2">
        <f t="shared" si="8"/>
        <v>568889</v>
      </c>
      <c r="H309" s="37">
        <f t="shared" si="9"/>
        <v>0.12640000000000001</v>
      </c>
      <c r="I309" s="47" t="s">
        <v>869</v>
      </c>
      <c r="J309" s="77" t="s">
        <v>869</v>
      </c>
      <c r="K309" s="65" t="s">
        <v>869</v>
      </c>
      <c r="L309"/>
      <c r="M309"/>
      <c r="N309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8"/>
      <c r="AM309" s="48"/>
      <c r="AN309" s="48"/>
      <c r="AO309" s="48"/>
      <c r="AP309" s="48"/>
      <c r="AQ309" s="48"/>
      <c r="AR309" s="48"/>
      <c r="AS309" s="48"/>
      <c r="AT309" s="48"/>
      <c r="AU309" s="48"/>
      <c r="AV309" s="48"/>
      <c r="AW309" s="48"/>
      <c r="AX309" s="48"/>
      <c r="AY309" s="48"/>
      <c r="AZ309" s="48"/>
      <c r="BA309" s="48"/>
      <c r="BB309" s="48"/>
      <c r="BC309" s="48"/>
      <c r="BD309" s="1"/>
      <c r="BE309" s="1"/>
      <c r="BF309" s="1"/>
      <c r="BG309" s="1"/>
      <c r="BH309" s="1"/>
      <c r="BI309" s="1"/>
      <c r="BJ309" s="1"/>
      <c r="BK309" s="1"/>
      <c r="BL309" s="1"/>
      <c r="BM309" s="1"/>
    </row>
    <row r="310" spans="1:65" s="33" customFormat="1" x14ac:dyDescent="0.2">
      <c r="A310" s="66" t="s">
        <v>524</v>
      </c>
      <c r="B310" s="63" t="s">
        <v>525</v>
      </c>
      <c r="C310" s="63" t="s">
        <v>123</v>
      </c>
      <c r="D310" s="63" t="s">
        <v>530</v>
      </c>
      <c r="E310" s="69">
        <v>908532</v>
      </c>
      <c r="F310" s="69">
        <v>993495</v>
      </c>
      <c r="G310" s="2">
        <f t="shared" si="8"/>
        <v>84963</v>
      </c>
      <c r="H310" s="37">
        <f t="shared" si="9"/>
        <v>9.35E-2</v>
      </c>
      <c r="I310" s="47" t="s">
        <v>869</v>
      </c>
      <c r="J310" s="77" t="s">
        <v>869</v>
      </c>
      <c r="K310" s="65" t="s">
        <v>869</v>
      </c>
      <c r="L310"/>
      <c r="M310"/>
      <c r="N310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8"/>
      <c r="AM310" s="48"/>
      <c r="AN310" s="48"/>
      <c r="AO310" s="48"/>
      <c r="AP310" s="48"/>
      <c r="AQ310" s="48"/>
      <c r="AR310" s="48"/>
      <c r="AS310" s="48"/>
      <c r="AT310" s="48"/>
      <c r="AU310" s="48"/>
      <c r="AV310" s="48"/>
      <c r="AW310" s="48"/>
      <c r="AX310" s="48"/>
      <c r="AY310" s="48"/>
      <c r="AZ310" s="48"/>
      <c r="BA310" s="48"/>
      <c r="BB310" s="48"/>
      <c r="BC310" s="48"/>
      <c r="BD310" s="1"/>
      <c r="BE310" s="1"/>
      <c r="BF310" s="1"/>
      <c r="BG310" s="1"/>
      <c r="BH310" s="1"/>
      <c r="BI310" s="1"/>
      <c r="BJ310" s="1"/>
      <c r="BK310" s="1"/>
      <c r="BL310" s="1"/>
      <c r="BM310" s="1"/>
    </row>
    <row r="311" spans="1:65" s="33" customFormat="1" x14ac:dyDescent="0.2">
      <c r="A311" s="66" t="s">
        <v>524</v>
      </c>
      <c r="B311" s="63" t="s">
        <v>525</v>
      </c>
      <c r="C311" s="63" t="s">
        <v>101</v>
      </c>
      <c r="D311" s="63" t="s">
        <v>531</v>
      </c>
      <c r="E311" s="69">
        <v>403136</v>
      </c>
      <c r="F311" s="69">
        <v>362451</v>
      </c>
      <c r="G311" s="2">
        <f t="shared" si="8"/>
        <v>-40685</v>
      </c>
      <c r="H311" s="37">
        <f t="shared" si="9"/>
        <v>-0.1009</v>
      </c>
      <c r="I311" s="47" t="s">
        <v>869</v>
      </c>
      <c r="J311" s="77" t="s">
        <v>869</v>
      </c>
      <c r="K311" s="65" t="s">
        <v>869</v>
      </c>
      <c r="L311"/>
      <c r="M311"/>
      <c r="N311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8"/>
      <c r="AM311" s="48"/>
      <c r="AN311" s="48"/>
      <c r="AO311" s="48"/>
      <c r="AP311" s="48"/>
      <c r="AQ311" s="48"/>
      <c r="AR311" s="48"/>
      <c r="AS311" s="48"/>
      <c r="AT311" s="48"/>
      <c r="AU311" s="48"/>
      <c r="AV311" s="48"/>
      <c r="AW311" s="48"/>
      <c r="AX311" s="48"/>
      <c r="AY311" s="48"/>
      <c r="AZ311" s="48"/>
      <c r="BA311" s="48"/>
      <c r="BB311" s="48"/>
      <c r="BC311" s="48"/>
      <c r="BD311" s="1"/>
      <c r="BE311" s="1"/>
      <c r="BF311" s="1"/>
      <c r="BG311" s="1"/>
      <c r="BH311" s="1"/>
      <c r="BI311" s="1"/>
      <c r="BJ311" s="1"/>
      <c r="BK311" s="1"/>
      <c r="BL311" s="1"/>
      <c r="BM311" s="1"/>
    </row>
    <row r="312" spans="1:65" s="33" customFormat="1" x14ac:dyDescent="0.2">
      <c r="A312" s="66" t="s">
        <v>532</v>
      </c>
      <c r="B312" s="63" t="s">
        <v>533</v>
      </c>
      <c r="C312" s="63" t="s">
        <v>26</v>
      </c>
      <c r="D312" s="63" t="s">
        <v>534</v>
      </c>
      <c r="E312" s="69">
        <v>5045908</v>
      </c>
      <c r="F312" s="69">
        <v>6131278</v>
      </c>
      <c r="G312" s="2">
        <f t="shared" si="8"/>
        <v>1085370</v>
      </c>
      <c r="H312" s="37">
        <f t="shared" si="9"/>
        <v>0.21510000000000001</v>
      </c>
      <c r="I312" s="47" t="s">
        <v>869</v>
      </c>
      <c r="J312" s="77" t="s">
        <v>869</v>
      </c>
      <c r="K312" s="65" t="s">
        <v>918</v>
      </c>
      <c r="L312"/>
      <c r="M312"/>
      <c r="N312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8"/>
      <c r="AM312" s="48"/>
      <c r="AN312" s="48"/>
      <c r="AO312" s="48"/>
      <c r="AP312" s="48"/>
      <c r="AQ312" s="48"/>
      <c r="AR312" s="48"/>
      <c r="AS312" s="48"/>
      <c r="AT312" s="48"/>
      <c r="AU312" s="48"/>
      <c r="AV312" s="48"/>
      <c r="AW312" s="48"/>
      <c r="AX312" s="48"/>
      <c r="AY312" s="48"/>
      <c r="AZ312" s="48"/>
      <c r="BA312" s="48"/>
      <c r="BB312" s="48"/>
      <c r="BC312" s="48"/>
      <c r="BD312" s="1"/>
      <c r="BE312" s="1"/>
      <c r="BF312" s="1"/>
      <c r="BG312" s="1"/>
      <c r="BH312" s="1"/>
      <c r="BI312" s="1"/>
      <c r="BJ312" s="1"/>
      <c r="BK312" s="1"/>
      <c r="BL312" s="1"/>
      <c r="BM312" s="1"/>
    </row>
    <row r="313" spans="1:65" s="33" customFormat="1" x14ac:dyDescent="0.2">
      <c r="A313" s="66" t="s">
        <v>532</v>
      </c>
      <c r="B313" s="63" t="s">
        <v>533</v>
      </c>
      <c r="C313" s="63" t="s">
        <v>185</v>
      </c>
      <c r="D313" s="63" t="s">
        <v>535</v>
      </c>
      <c r="E313" s="69">
        <v>1582743</v>
      </c>
      <c r="F313" s="69">
        <v>2235539</v>
      </c>
      <c r="G313" s="2">
        <f t="shared" si="8"/>
        <v>652796</v>
      </c>
      <c r="H313" s="37">
        <f t="shared" si="9"/>
        <v>0.41239999999999999</v>
      </c>
      <c r="I313" s="47" t="s">
        <v>869</v>
      </c>
      <c r="J313" s="77" t="s">
        <v>869</v>
      </c>
      <c r="K313" s="65" t="s">
        <v>869</v>
      </c>
      <c r="L313"/>
      <c r="M313"/>
      <c r="N313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48"/>
      <c r="AL313" s="48"/>
      <c r="AM313" s="48"/>
      <c r="AN313" s="48"/>
      <c r="AO313" s="48"/>
      <c r="AP313" s="48"/>
      <c r="AQ313" s="48"/>
      <c r="AR313" s="48"/>
      <c r="AS313" s="48"/>
      <c r="AT313" s="48"/>
      <c r="AU313" s="48"/>
      <c r="AV313" s="48"/>
      <c r="AW313" s="48"/>
      <c r="AX313" s="48"/>
      <c r="AY313" s="48"/>
      <c r="AZ313" s="48"/>
      <c r="BA313" s="48"/>
      <c r="BB313" s="48"/>
      <c r="BC313" s="48"/>
      <c r="BD313" s="1"/>
      <c r="BE313" s="1"/>
      <c r="BF313" s="1"/>
      <c r="BG313" s="1"/>
      <c r="BH313" s="1"/>
      <c r="BI313" s="1"/>
      <c r="BJ313" s="1"/>
      <c r="BK313" s="1"/>
      <c r="BL313" s="1"/>
      <c r="BM313" s="1"/>
    </row>
    <row r="314" spans="1:65" s="33" customFormat="1" x14ac:dyDescent="0.2">
      <c r="A314" s="66" t="s">
        <v>536</v>
      </c>
      <c r="B314" s="63" t="s">
        <v>537</v>
      </c>
      <c r="C314" s="63" t="s">
        <v>510</v>
      </c>
      <c r="D314" s="63" t="s">
        <v>538</v>
      </c>
      <c r="E314" s="69">
        <v>404264</v>
      </c>
      <c r="F314" s="69">
        <v>470565</v>
      </c>
      <c r="G314" s="2">
        <f t="shared" si="8"/>
        <v>66301</v>
      </c>
      <c r="H314" s="37">
        <f t="shared" si="9"/>
        <v>0.16400000000000001</v>
      </c>
      <c r="I314" s="47" t="s">
        <v>869</v>
      </c>
      <c r="J314" s="77" t="s">
        <v>869</v>
      </c>
      <c r="K314" s="65" t="s">
        <v>869</v>
      </c>
      <c r="L314"/>
      <c r="M314"/>
      <c r="N314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8"/>
      <c r="AM314" s="48"/>
      <c r="AN314" s="48"/>
      <c r="AO314" s="48"/>
      <c r="AP314" s="48"/>
      <c r="AQ314" s="48"/>
      <c r="AR314" s="48"/>
      <c r="AS314" s="48"/>
      <c r="AT314" s="48"/>
      <c r="AU314" s="48"/>
      <c r="AV314" s="48"/>
      <c r="AW314" s="48"/>
      <c r="AX314" s="48"/>
      <c r="AY314" s="48"/>
      <c r="AZ314" s="48"/>
      <c r="BA314" s="48"/>
      <c r="BB314" s="48"/>
      <c r="BC314" s="48"/>
      <c r="BD314" s="1"/>
      <c r="BE314" s="1"/>
      <c r="BF314" s="1"/>
      <c r="BG314" s="1"/>
      <c r="BH314" s="1"/>
      <c r="BI314" s="1"/>
      <c r="BJ314" s="1"/>
      <c r="BK314" s="1"/>
      <c r="BL314" s="1"/>
      <c r="BM314" s="1"/>
    </row>
    <row r="315" spans="1:65" s="33" customFormat="1" x14ac:dyDescent="0.2">
      <c r="A315" s="66" t="s">
        <v>536</v>
      </c>
      <c r="B315" s="63" t="s">
        <v>537</v>
      </c>
      <c r="C315" s="63" t="s">
        <v>57</v>
      </c>
      <c r="D315" s="63" t="s">
        <v>539</v>
      </c>
      <c r="E315" s="69">
        <v>2839263</v>
      </c>
      <c r="F315" s="69">
        <v>3301789</v>
      </c>
      <c r="G315" s="2">
        <f t="shared" si="8"/>
        <v>462526</v>
      </c>
      <c r="H315" s="37">
        <f t="shared" si="9"/>
        <v>0.16289999999999999</v>
      </c>
      <c r="I315" s="47" t="s">
        <v>869</v>
      </c>
      <c r="J315" s="77" t="s">
        <v>869</v>
      </c>
      <c r="K315" s="65" t="s">
        <v>869</v>
      </c>
      <c r="L315"/>
      <c r="M315"/>
      <c r="N315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8"/>
      <c r="AM315" s="48"/>
      <c r="AN315" s="48"/>
      <c r="AO315" s="48"/>
      <c r="AP315" s="48"/>
      <c r="AQ315" s="48"/>
      <c r="AR315" s="48"/>
      <c r="AS315" s="48"/>
      <c r="AT315" s="48"/>
      <c r="AU315" s="48"/>
      <c r="AV315" s="48"/>
      <c r="AW315" s="48"/>
      <c r="AX315" s="48"/>
      <c r="AY315" s="48"/>
      <c r="AZ315" s="48"/>
      <c r="BA315" s="48"/>
      <c r="BB315" s="48"/>
      <c r="BC315" s="48"/>
      <c r="BD315" s="1"/>
      <c r="BE315" s="1"/>
      <c r="BF315" s="1"/>
      <c r="BG315" s="1"/>
      <c r="BH315" s="1"/>
      <c r="BI315" s="1"/>
      <c r="BJ315" s="1"/>
      <c r="BK315" s="1"/>
      <c r="BL315" s="1"/>
      <c r="BM315" s="1"/>
    </row>
    <row r="316" spans="1:65" s="33" customFormat="1" x14ac:dyDescent="0.2">
      <c r="A316" s="66" t="s">
        <v>536</v>
      </c>
      <c r="B316" s="63" t="s">
        <v>537</v>
      </c>
      <c r="C316" s="63" t="s">
        <v>79</v>
      </c>
      <c r="D316" s="63" t="s">
        <v>540</v>
      </c>
      <c r="E316" s="69">
        <v>3372070</v>
      </c>
      <c r="F316" s="69">
        <v>4476220</v>
      </c>
      <c r="G316" s="2">
        <f t="shared" si="8"/>
        <v>1104150</v>
      </c>
      <c r="H316" s="37">
        <f t="shared" si="9"/>
        <v>0.32740000000000002</v>
      </c>
      <c r="I316" s="47" t="s">
        <v>869</v>
      </c>
      <c r="J316" s="77" t="s">
        <v>869</v>
      </c>
      <c r="K316" s="65" t="s">
        <v>869</v>
      </c>
      <c r="L316"/>
      <c r="M316"/>
      <c r="N316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8"/>
      <c r="AM316" s="48"/>
      <c r="AN316" s="48"/>
      <c r="AO316" s="48"/>
      <c r="AP316" s="48"/>
      <c r="AQ316" s="48"/>
      <c r="AR316" s="48"/>
      <c r="AS316" s="48"/>
      <c r="AT316" s="48"/>
      <c r="AU316" s="48"/>
      <c r="AV316" s="48"/>
      <c r="AW316" s="48"/>
      <c r="AX316" s="48"/>
      <c r="AY316" s="48"/>
      <c r="AZ316" s="48"/>
      <c r="BA316" s="48"/>
      <c r="BB316" s="48"/>
      <c r="BC316" s="48"/>
      <c r="BD316" s="1"/>
      <c r="BE316" s="1"/>
      <c r="BF316" s="1"/>
      <c r="BG316" s="1"/>
      <c r="BH316" s="1"/>
      <c r="BI316" s="1"/>
      <c r="BJ316" s="1"/>
      <c r="BK316" s="1"/>
      <c r="BL316" s="1"/>
      <c r="BM316" s="1"/>
    </row>
    <row r="317" spans="1:65" s="33" customFormat="1" x14ac:dyDescent="0.2">
      <c r="A317" s="66" t="s">
        <v>536</v>
      </c>
      <c r="B317" s="63" t="s">
        <v>537</v>
      </c>
      <c r="C317" s="63" t="s">
        <v>59</v>
      </c>
      <c r="D317" s="63" t="s">
        <v>541</v>
      </c>
      <c r="E317" s="69">
        <v>1006610</v>
      </c>
      <c r="F317" s="69">
        <v>1255742</v>
      </c>
      <c r="G317" s="2">
        <f t="shared" si="8"/>
        <v>249132</v>
      </c>
      <c r="H317" s="37">
        <f t="shared" si="9"/>
        <v>0.2475</v>
      </c>
      <c r="I317" s="47" t="s">
        <v>869</v>
      </c>
      <c r="J317" s="77" t="s">
        <v>869</v>
      </c>
      <c r="K317" s="65" t="s">
        <v>918</v>
      </c>
      <c r="L317"/>
      <c r="M317"/>
      <c r="N317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  <c r="AM317" s="48"/>
      <c r="AN317" s="48"/>
      <c r="AO317" s="48"/>
      <c r="AP317" s="48"/>
      <c r="AQ317" s="48"/>
      <c r="AR317" s="48"/>
      <c r="AS317" s="48"/>
      <c r="AT317" s="48"/>
      <c r="AU317" s="48"/>
      <c r="AV317" s="48"/>
      <c r="AW317" s="48"/>
      <c r="AX317" s="48"/>
      <c r="AY317" s="48"/>
      <c r="AZ317" s="48"/>
      <c r="BA317" s="48"/>
      <c r="BB317" s="48"/>
      <c r="BC317" s="48"/>
      <c r="BD317" s="1"/>
      <c r="BE317" s="1"/>
      <c r="BF317" s="1"/>
      <c r="BG317" s="1"/>
      <c r="BH317" s="1"/>
      <c r="BI317" s="1"/>
      <c r="BJ317" s="1"/>
      <c r="BK317" s="1"/>
      <c r="BL317" s="1"/>
      <c r="BM317" s="1"/>
    </row>
    <row r="318" spans="1:65" s="33" customFormat="1" x14ac:dyDescent="0.2">
      <c r="A318" s="66" t="s">
        <v>536</v>
      </c>
      <c r="B318" s="63" t="s">
        <v>537</v>
      </c>
      <c r="C318" s="63" t="s">
        <v>215</v>
      </c>
      <c r="D318" s="63" t="s">
        <v>542</v>
      </c>
      <c r="E318" s="69">
        <v>3056579</v>
      </c>
      <c r="F318" s="69">
        <v>3524965</v>
      </c>
      <c r="G318" s="2">
        <f t="shared" si="8"/>
        <v>468386</v>
      </c>
      <c r="H318" s="37">
        <f t="shared" si="9"/>
        <v>0.1532</v>
      </c>
      <c r="I318" s="47" t="s">
        <v>869</v>
      </c>
      <c r="J318" s="77" t="s">
        <v>869</v>
      </c>
      <c r="K318" s="65" t="s">
        <v>869</v>
      </c>
      <c r="L318"/>
      <c r="M318"/>
      <c r="N31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48"/>
      <c r="AL318" s="48"/>
      <c r="AM318" s="48"/>
      <c r="AN318" s="48"/>
      <c r="AO318" s="48"/>
      <c r="AP318" s="48"/>
      <c r="AQ318" s="48"/>
      <c r="AR318" s="48"/>
      <c r="AS318" s="48"/>
      <c r="AT318" s="48"/>
      <c r="AU318" s="48"/>
      <c r="AV318" s="48"/>
      <c r="AW318" s="48"/>
      <c r="AX318" s="48"/>
      <c r="AY318" s="48"/>
      <c r="AZ318" s="48"/>
      <c r="BA318" s="48"/>
      <c r="BB318" s="48"/>
      <c r="BC318" s="48"/>
      <c r="BD318" s="1"/>
      <c r="BE318" s="1"/>
      <c r="BF318" s="1"/>
      <c r="BG318" s="1"/>
      <c r="BH318" s="1"/>
      <c r="BI318" s="1"/>
      <c r="BJ318" s="1"/>
      <c r="BK318" s="1"/>
      <c r="BL318" s="1"/>
      <c r="BM318" s="1"/>
    </row>
    <row r="319" spans="1:65" s="33" customFormat="1" x14ac:dyDescent="0.2">
      <c r="A319" s="66" t="s">
        <v>536</v>
      </c>
      <c r="B319" s="63" t="s">
        <v>537</v>
      </c>
      <c r="C319" s="63" t="s">
        <v>95</v>
      </c>
      <c r="D319" s="63" t="s">
        <v>543</v>
      </c>
      <c r="E319" s="69">
        <v>16199758</v>
      </c>
      <c r="F319" s="69">
        <v>19979209</v>
      </c>
      <c r="G319" s="2">
        <f t="shared" si="8"/>
        <v>3779451</v>
      </c>
      <c r="H319" s="37">
        <f t="shared" si="9"/>
        <v>0.23330000000000001</v>
      </c>
      <c r="I319" s="47" t="s">
        <v>869</v>
      </c>
      <c r="J319" s="77" t="s">
        <v>869</v>
      </c>
      <c r="K319" s="65" t="s">
        <v>869</v>
      </c>
      <c r="L319"/>
      <c r="M319"/>
      <c r="N319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8"/>
      <c r="AM319" s="48"/>
      <c r="AN319" s="48"/>
      <c r="AO319" s="48"/>
      <c r="AP319" s="48"/>
      <c r="AQ319" s="48"/>
      <c r="AR319" s="48"/>
      <c r="AS319" s="48"/>
      <c r="AT319" s="48"/>
      <c r="AU319" s="48"/>
      <c r="AV319" s="48"/>
      <c r="AW319" s="48"/>
      <c r="AX319" s="48"/>
      <c r="AY319" s="48"/>
      <c r="AZ319" s="48"/>
      <c r="BA319" s="48"/>
      <c r="BB319" s="48"/>
      <c r="BC319" s="48"/>
      <c r="BD319" s="1"/>
      <c r="BE319" s="1"/>
      <c r="BF319" s="1"/>
      <c r="BG319" s="1"/>
      <c r="BH319" s="1"/>
      <c r="BI319" s="1"/>
      <c r="BJ319" s="1"/>
      <c r="BK319" s="1"/>
      <c r="BL319" s="1"/>
      <c r="BM319" s="1"/>
    </row>
    <row r="320" spans="1:65" s="33" customFormat="1" x14ac:dyDescent="0.2">
      <c r="A320" s="66" t="s">
        <v>536</v>
      </c>
      <c r="B320" s="63" t="s">
        <v>537</v>
      </c>
      <c r="C320" s="63" t="s">
        <v>193</v>
      </c>
      <c r="D320" s="63" t="s">
        <v>544</v>
      </c>
      <c r="E320" s="69">
        <v>5913541</v>
      </c>
      <c r="F320" s="69">
        <v>6779615</v>
      </c>
      <c r="G320" s="2">
        <f t="shared" si="8"/>
        <v>866074</v>
      </c>
      <c r="H320" s="37">
        <f t="shared" si="9"/>
        <v>0.14649999999999999</v>
      </c>
      <c r="I320" s="47" t="s">
        <v>869</v>
      </c>
      <c r="J320" s="77" t="s">
        <v>869</v>
      </c>
      <c r="K320" s="65" t="s">
        <v>869</v>
      </c>
      <c r="L320"/>
      <c r="M320"/>
      <c r="N320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8"/>
      <c r="AM320" s="48"/>
      <c r="AN320" s="48"/>
      <c r="AO320" s="48"/>
      <c r="AP320" s="48"/>
      <c r="AQ320" s="48"/>
      <c r="AR320" s="48"/>
      <c r="AS320" s="48"/>
      <c r="AT320" s="48"/>
      <c r="AU320" s="48"/>
      <c r="AV320" s="48"/>
      <c r="AW320" s="48"/>
      <c r="AX320" s="48"/>
      <c r="AY320" s="48"/>
      <c r="AZ320" s="48"/>
      <c r="BA320" s="48"/>
      <c r="BB320" s="48"/>
      <c r="BC320" s="48"/>
      <c r="BD320" s="1"/>
      <c r="BE320" s="1"/>
      <c r="BF320" s="1"/>
      <c r="BG320" s="1"/>
      <c r="BH320" s="1"/>
      <c r="BI320" s="1"/>
      <c r="BJ320" s="1"/>
      <c r="BK320" s="1"/>
      <c r="BL320" s="1"/>
      <c r="BM320" s="1"/>
    </row>
    <row r="321" spans="1:65" s="33" customFormat="1" x14ac:dyDescent="0.2">
      <c r="A321" s="66" t="s">
        <v>536</v>
      </c>
      <c r="B321" s="63" t="s">
        <v>537</v>
      </c>
      <c r="C321" s="63" t="s">
        <v>28</v>
      </c>
      <c r="D321" s="63" t="s">
        <v>545</v>
      </c>
      <c r="E321" s="69">
        <v>719426</v>
      </c>
      <c r="F321" s="69">
        <v>785771</v>
      </c>
      <c r="G321" s="2">
        <f t="shared" si="8"/>
        <v>66345</v>
      </c>
      <c r="H321" s="37">
        <f t="shared" si="9"/>
        <v>9.2200000000000004E-2</v>
      </c>
      <c r="I321" s="47" t="s">
        <v>869</v>
      </c>
      <c r="J321" s="77" t="s">
        <v>869</v>
      </c>
      <c r="K321" s="65" t="s">
        <v>869</v>
      </c>
      <c r="L321"/>
      <c r="M321"/>
      <c r="N321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8"/>
      <c r="AM321" s="48"/>
      <c r="AN321" s="48"/>
      <c r="AO321" s="48"/>
      <c r="AP321" s="48"/>
      <c r="AQ321" s="48"/>
      <c r="AR321" s="48"/>
      <c r="AS321" s="48"/>
      <c r="AT321" s="48"/>
      <c r="AU321" s="48"/>
      <c r="AV321" s="48"/>
      <c r="AW321" s="48"/>
      <c r="AX321" s="48"/>
      <c r="AY321" s="48"/>
      <c r="AZ321" s="48"/>
      <c r="BA321" s="48"/>
      <c r="BB321" s="48"/>
      <c r="BC321" s="48"/>
      <c r="BD321" s="1"/>
      <c r="BE321" s="1"/>
      <c r="BF321" s="1"/>
      <c r="BG321" s="1"/>
      <c r="BH321" s="1"/>
      <c r="BI321" s="1"/>
      <c r="BJ321" s="1"/>
      <c r="BK321" s="1"/>
      <c r="BL321" s="1"/>
      <c r="BM321" s="1"/>
    </row>
    <row r="322" spans="1:65" s="33" customFormat="1" x14ac:dyDescent="0.2">
      <c r="A322" s="66" t="s">
        <v>536</v>
      </c>
      <c r="B322" s="63" t="s">
        <v>537</v>
      </c>
      <c r="C322" s="63" t="s">
        <v>147</v>
      </c>
      <c r="D322" s="63" t="s">
        <v>546</v>
      </c>
      <c r="E322" s="69">
        <v>2992945</v>
      </c>
      <c r="F322" s="69">
        <v>3509145</v>
      </c>
      <c r="G322" s="2">
        <f t="shared" si="8"/>
        <v>516200</v>
      </c>
      <c r="H322" s="37">
        <f t="shared" si="9"/>
        <v>0.17249999999999999</v>
      </c>
      <c r="I322" s="47" t="s">
        <v>869</v>
      </c>
      <c r="J322" s="77" t="s">
        <v>869</v>
      </c>
      <c r="K322" s="65" t="s">
        <v>918</v>
      </c>
      <c r="L322"/>
      <c r="M322"/>
      <c r="N322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48"/>
      <c r="AL322" s="48"/>
      <c r="AM322" s="48"/>
      <c r="AN322" s="48"/>
      <c r="AO322" s="48"/>
      <c r="AP322" s="48"/>
      <c r="AQ322" s="48"/>
      <c r="AR322" s="48"/>
      <c r="AS322" s="48"/>
      <c r="AT322" s="48"/>
      <c r="AU322" s="48"/>
      <c r="AV322" s="48"/>
      <c r="AW322" s="48"/>
      <c r="AX322" s="48"/>
      <c r="AY322" s="48"/>
      <c r="AZ322" s="48"/>
      <c r="BA322" s="48"/>
      <c r="BB322" s="48"/>
      <c r="BC322" s="48"/>
      <c r="BD322" s="1"/>
      <c r="BE322" s="1"/>
      <c r="BF322" s="1"/>
      <c r="BG322" s="1"/>
      <c r="BH322" s="1"/>
      <c r="BI322" s="1"/>
      <c r="BJ322" s="1"/>
      <c r="BK322" s="1"/>
      <c r="BL322" s="1"/>
      <c r="BM322" s="1"/>
    </row>
    <row r="323" spans="1:65" s="33" customFormat="1" x14ac:dyDescent="0.2">
      <c r="A323" s="66" t="s">
        <v>536</v>
      </c>
      <c r="B323" s="63" t="s">
        <v>537</v>
      </c>
      <c r="C323" s="63" t="s">
        <v>547</v>
      </c>
      <c r="D323" s="63" t="s">
        <v>548</v>
      </c>
      <c r="E323" s="69">
        <v>1867811</v>
      </c>
      <c r="F323" s="69">
        <v>2150285</v>
      </c>
      <c r="G323" s="2">
        <f t="shared" si="8"/>
        <v>282474</v>
      </c>
      <c r="H323" s="37">
        <f t="shared" si="9"/>
        <v>0.1512</v>
      </c>
      <c r="I323" s="47" t="s">
        <v>869</v>
      </c>
      <c r="J323" s="77" t="s">
        <v>869</v>
      </c>
      <c r="K323" s="65" t="s">
        <v>869</v>
      </c>
      <c r="L323"/>
      <c r="M323"/>
      <c r="N323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8"/>
      <c r="AM323" s="48"/>
      <c r="AN323" s="48"/>
      <c r="AO323" s="48"/>
      <c r="AP323" s="48"/>
      <c r="AQ323" s="48"/>
      <c r="AR323" s="48"/>
      <c r="AS323" s="48"/>
      <c r="AT323" s="48"/>
      <c r="AU323" s="48"/>
      <c r="AV323" s="48"/>
      <c r="AW323" s="48"/>
      <c r="AX323" s="48"/>
      <c r="AY323" s="48"/>
      <c r="AZ323" s="48"/>
      <c r="BA323" s="48"/>
      <c r="BB323" s="48"/>
      <c r="BC323" s="48"/>
      <c r="BD323" s="1"/>
      <c r="BE323" s="1"/>
      <c r="BF323" s="1"/>
      <c r="BG323" s="1"/>
      <c r="BH323" s="1"/>
      <c r="BI323" s="1"/>
      <c r="BJ323" s="1"/>
      <c r="BK323" s="1"/>
      <c r="BL323" s="1"/>
      <c r="BM323" s="1"/>
    </row>
    <row r="324" spans="1:65" s="33" customFormat="1" x14ac:dyDescent="0.2">
      <c r="A324" s="66" t="s">
        <v>549</v>
      </c>
      <c r="B324" s="63" t="s">
        <v>550</v>
      </c>
      <c r="C324" s="63" t="s">
        <v>26</v>
      </c>
      <c r="D324" s="63" t="s">
        <v>551</v>
      </c>
      <c r="E324" s="69">
        <v>1995245</v>
      </c>
      <c r="F324" s="69">
        <v>2356432</v>
      </c>
      <c r="G324" s="2">
        <f t="shared" si="8"/>
        <v>361187</v>
      </c>
      <c r="H324" s="37">
        <f t="shared" si="9"/>
        <v>0.18099999999999999</v>
      </c>
      <c r="I324" s="47" t="s">
        <v>869</v>
      </c>
      <c r="J324" s="77" t="s">
        <v>869</v>
      </c>
      <c r="K324" s="65" t="s">
        <v>869</v>
      </c>
      <c r="L324"/>
      <c r="M324"/>
      <c r="N324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8"/>
      <c r="AM324" s="48"/>
      <c r="AN324" s="48"/>
      <c r="AO324" s="48"/>
      <c r="AP324" s="48"/>
      <c r="AQ324" s="48"/>
      <c r="AR324" s="48"/>
      <c r="AS324" s="48"/>
      <c r="AT324" s="48"/>
      <c r="AU324" s="48"/>
      <c r="AV324" s="48"/>
      <c r="AW324" s="48"/>
      <c r="AX324" s="48"/>
      <c r="AY324" s="48"/>
      <c r="AZ324" s="48"/>
      <c r="BA324" s="48"/>
      <c r="BB324" s="48"/>
      <c r="BC324" s="48"/>
      <c r="BD324" s="1"/>
      <c r="BE324" s="1"/>
      <c r="BF324" s="1"/>
      <c r="BG324" s="1"/>
      <c r="BH324" s="1"/>
      <c r="BI324" s="1"/>
      <c r="BJ324" s="1"/>
      <c r="BK324" s="1"/>
      <c r="BL324" s="1"/>
      <c r="BM324" s="1"/>
    </row>
    <row r="325" spans="1:65" s="33" customFormat="1" x14ac:dyDescent="0.2">
      <c r="A325" s="66" t="s">
        <v>549</v>
      </c>
      <c r="B325" s="63" t="s">
        <v>550</v>
      </c>
      <c r="C325" s="63" t="s">
        <v>57</v>
      </c>
      <c r="D325" s="63" t="s">
        <v>552</v>
      </c>
      <c r="E325" s="69">
        <v>10586</v>
      </c>
      <c r="F325" s="69">
        <v>6089</v>
      </c>
      <c r="G325" s="2">
        <f t="shared" si="8"/>
        <v>-4497</v>
      </c>
      <c r="H325" s="37">
        <f t="shared" si="9"/>
        <v>-0.42480000000000001</v>
      </c>
      <c r="I325" s="47" t="s">
        <v>918</v>
      </c>
      <c r="J325" s="77" t="s">
        <v>918</v>
      </c>
      <c r="K325" s="65" t="s">
        <v>869</v>
      </c>
      <c r="L325"/>
      <c r="M325"/>
      <c r="N325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48"/>
      <c r="AL325" s="48"/>
      <c r="AM325" s="48"/>
      <c r="AN325" s="48"/>
      <c r="AO325" s="48"/>
      <c r="AP325" s="48"/>
      <c r="AQ325" s="48"/>
      <c r="AR325" s="48"/>
      <c r="AS325" s="48"/>
      <c r="AT325" s="48"/>
      <c r="AU325" s="48"/>
      <c r="AV325" s="48"/>
      <c r="AW325" s="48"/>
      <c r="AX325" s="48"/>
      <c r="AY325" s="48"/>
      <c r="AZ325" s="48"/>
      <c r="BA325" s="48"/>
      <c r="BB325" s="48"/>
      <c r="BC325" s="48"/>
      <c r="BD325" s="1"/>
      <c r="BE325" s="1"/>
      <c r="BF325" s="1"/>
      <c r="BG325" s="1"/>
      <c r="BH325" s="1"/>
      <c r="BI325" s="1"/>
      <c r="BJ325" s="1"/>
      <c r="BK325" s="1"/>
      <c r="BL325" s="1"/>
      <c r="BM325" s="1"/>
    </row>
    <row r="326" spans="1:65" s="33" customFormat="1" x14ac:dyDescent="0.2">
      <c r="A326" s="66" t="s">
        <v>549</v>
      </c>
      <c r="B326" s="63" t="s">
        <v>550</v>
      </c>
      <c r="C326" s="63" t="s">
        <v>16</v>
      </c>
      <c r="D326" s="63" t="s">
        <v>553</v>
      </c>
      <c r="E326" s="69">
        <v>39643</v>
      </c>
      <c r="F326" s="69">
        <v>39387</v>
      </c>
      <c r="G326" s="2">
        <f t="shared" si="8"/>
        <v>-256</v>
      </c>
      <c r="H326" s="37">
        <f t="shared" si="9"/>
        <v>-6.4999999999999997E-3</v>
      </c>
      <c r="I326" s="47" t="s">
        <v>918</v>
      </c>
      <c r="J326" s="77" t="s">
        <v>918</v>
      </c>
      <c r="K326" s="65" t="s">
        <v>869</v>
      </c>
      <c r="L326"/>
      <c r="M326"/>
      <c r="N326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  <c r="AM326" s="48"/>
      <c r="AN326" s="48"/>
      <c r="AO326" s="48"/>
      <c r="AP326" s="48"/>
      <c r="AQ326" s="48"/>
      <c r="AR326" s="48"/>
      <c r="AS326" s="48"/>
      <c r="AT326" s="48"/>
      <c r="AU326" s="48"/>
      <c r="AV326" s="48"/>
      <c r="AW326" s="48"/>
      <c r="AX326" s="48"/>
      <c r="AY326" s="48"/>
      <c r="AZ326" s="48"/>
      <c r="BA326" s="48"/>
      <c r="BB326" s="48"/>
      <c r="BC326" s="48"/>
      <c r="BD326" s="1"/>
      <c r="BE326" s="1"/>
      <c r="BF326" s="1"/>
      <c r="BG326" s="1"/>
      <c r="BH326" s="1"/>
      <c r="BI326" s="1"/>
      <c r="BJ326" s="1"/>
      <c r="BK326" s="1"/>
      <c r="BL326" s="1"/>
      <c r="BM326" s="1"/>
    </row>
    <row r="327" spans="1:65" s="33" customFormat="1" x14ac:dyDescent="0.2">
      <c r="A327" s="66" t="s">
        <v>549</v>
      </c>
      <c r="B327" s="63" t="s">
        <v>550</v>
      </c>
      <c r="C327" s="63" t="s">
        <v>59</v>
      </c>
      <c r="D327" s="63" t="s">
        <v>554</v>
      </c>
      <c r="E327" s="69">
        <v>1072815</v>
      </c>
      <c r="F327" s="69">
        <v>1281893</v>
      </c>
      <c r="G327" s="2">
        <f t="shared" si="8"/>
        <v>209078</v>
      </c>
      <c r="H327" s="37">
        <f t="shared" si="9"/>
        <v>0.19489999999999999</v>
      </c>
      <c r="I327" s="47" t="s">
        <v>869</v>
      </c>
      <c r="J327" s="77" t="s">
        <v>869</v>
      </c>
      <c r="K327" s="65" t="s">
        <v>869</v>
      </c>
      <c r="L327"/>
      <c r="M327"/>
      <c r="N327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  <c r="AN327" s="48"/>
      <c r="AO327" s="48"/>
      <c r="AP327" s="48"/>
      <c r="AQ327" s="48"/>
      <c r="AR327" s="48"/>
      <c r="AS327" s="48"/>
      <c r="AT327" s="48"/>
      <c r="AU327" s="48"/>
      <c r="AV327" s="48"/>
      <c r="AW327" s="48"/>
      <c r="AX327" s="48"/>
      <c r="AY327" s="48"/>
      <c r="AZ327" s="48"/>
      <c r="BA327" s="48"/>
      <c r="BB327" s="48"/>
      <c r="BC327" s="48"/>
      <c r="BD327" s="1"/>
      <c r="BE327" s="1"/>
      <c r="BF327" s="1"/>
      <c r="BG327" s="1"/>
      <c r="BH327" s="1"/>
      <c r="BI327" s="1"/>
      <c r="BJ327" s="1"/>
      <c r="BK327" s="1"/>
      <c r="BL327" s="1"/>
      <c r="BM327" s="1"/>
    </row>
    <row r="328" spans="1:65" s="33" customFormat="1" x14ac:dyDescent="0.2">
      <c r="A328" s="66" t="s">
        <v>555</v>
      </c>
      <c r="B328" s="63" t="s">
        <v>556</v>
      </c>
      <c r="C328" s="63" t="s">
        <v>79</v>
      </c>
      <c r="D328" s="63" t="s">
        <v>557</v>
      </c>
      <c r="E328" s="69">
        <v>2361887</v>
      </c>
      <c r="F328" s="69">
        <v>2847188</v>
      </c>
      <c r="G328" s="2">
        <f t="shared" si="8"/>
        <v>485301</v>
      </c>
      <c r="H328" s="37">
        <f t="shared" si="9"/>
        <v>0.20549999999999999</v>
      </c>
      <c r="I328" s="47" t="s">
        <v>869</v>
      </c>
      <c r="J328" s="77" t="s">
        <v>869</v>
      </c>
      <c r="K328" s="65" t="s">
        <v>869</v>
      </c>
      <c r="L328"/>
      <c r="M328"/>
      <c r="N32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  <c r="AN328" s="48"/>
      <c r="AO328" s="48"/>
      <c r="AP328" s="48"/>
      <c r="AQ328" s="48"/>
      <c r="AR328" s="48"/>
      <c r="AS328" s="48"/>
      <c r="AT328" s="48"/>
      <c r="AU328" s="48"/>
      <c r="AV328" s="48"/>
      <c r="AW328" s="48"/>
      <c r="AX328" s="48"/>
      <c r="AY328" s="48"/>
      <c r="AZ328" s="48"/>
      <c r="BA328" s="48"/>
      <c r="BB328" s="48"/>
      <c r="BC328" s="48"/>
      <c r="BD328" s="1"/>
      <c r="BE328" s="1"/>
      <c r="BF328" s="1"/>
      <c r="BG328" s="1"/>
      <c r="BH328" s="1"/>
      <c r="BI328" s="1"/>
      <c r="BJ328" s="1"/>
      <c r="BK328" s="1"/>
      <c r="BL328" s="1"/>
      <c r="BM328" s="1"/>
    </row>
    <row r="329" spans="1:65" s="33" customFormat="1" x14ac:dyDescent="0.2">
      <c r="A329" s="66" t="s">
        <v>555</v>
      </c>
      <c r="B329" s="63" t="s">
        <v>556</v>
      </c>
      <c r="C329" s="63" t="s">
        <v>84</v>
      </c>
      <c r="D329" s="63" t="s">
        <v>558</v>
      </c>
      <c r="E329" s="69">
        <v>2933580</v>
      </c>
      <c r="F329" s="69">
        <v>3261709</v>
      </c>
      <c r="G329" s="2">
        <f t="shared" si="8"/>
        <v>328129</v>
      </c>
      <c r="H329" s="37">
        <f t="shared" si="9"/>
        <v>0.1119</v>
      </c>
      <c r="I329" s="47" t="s">
        <v>869</v>
      </c>
      <c r="J329" s="77" t="s">
        <v>869</v>
      </c>
      <c r="K329" s="65" t="s">
        <v>869</v>
      </c>
      <c r="L329"/>
      <c r="M329"/>
      <c r="N329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  <c r="AN329" s="48"/>
      <c r="AO329" s="48"/>
      <c r="AP329" s="48"/>
      <c r="AQ329" s="48"/>
      <c r="AR329" s="48"/>
      <c r="AS329" s="48"/>
      <c r="AT329" s="48"/>
      <c r="AU329" s="48"/>
      <c r="AV329" s="48"/>
      <c r="AW329" s="48"/>
      <c r="AX329" s="48"/>
      <c r="AY329" s="48"/>
      <c r="AZ329" s="48"/>
      <c r="BA329" s="48"/>
      <c r="BB329" s="48"/>
      <c r="BC329" s="48"/>
      <c r="BD329" s="1"/>
      <c r="BE329" s="1"/>
      <c r="BF329" s="1"/>
      <c r="BG329" s="1"/>
      <c r="BH329" s="1"/>
      <c r="BI329" s="1"/>
      <c r="BJ329" s="1"/>
      <c r="BK329" s="1"/>
      <c r="BL329" s="1"/>
      <c r="BM329" s="1"/>
    </row>
    <row r="330" spans="1:65" s="33" customFormat="1" x14ac:dyDescent="0.2">
      <c r="A330" s="66" t="s">
        <v>555</v>
      </c>
      <c r="B330" s="63" t="s">
        <v>556</v>
      </c>
      <c r="C330" s="63" t="s">
        <v>63</v>
      </c>
      <c r="D330" s="63" t="s">
        <v>559</v>
      </c>
      <c r="E330" s="69">
        <v>863604</v>
      </c>
      <c r="F330" s="69">
        <v>917072</v>
      </c>
      <c r="G330" s="2">
        <f t="shared" ref="G330:G393" si="10">SUM(F330-E330)</f>
        <v>53468</v>
      </c>
      <c r="H330" s="37">
        <f t="shared" ref="H330:H393" si="11">ROUND(G330/E330,4)</f>
        <v>6.1899999999999997E-2</v>
      </c>
      <c r="I330" s="47" t="s">
        <v>869</v>
      </c>
      <c r="J330" s="77" t="s">
        <v>869</v>
      </c>
      <c r="K330" s="65" t="s">
        <v>869</v>
      </c>
      <c r="L330"/>
      <c r="M330"/>
      <c r="N330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  <c r="AN330" s="48"/>
      <c r="AO330" s="48"/>
      <c r="AP330" s="48"/>
      <c r="AQ330" s="48"/>
      <c r="AR330" s="48"/>
      <c r="AS330" s="48"/>
      <c r="AT330" s="48"/>
      <c r="AU330" s="48"/>
      <c r="AV330" s="48"/>
      <c r="AW330" s="48"/>
      <c r="AX330" s="48"/>
      <c r="AY330" s="48"/>
      <c r="AZ330" s="48"/>
      <c r="BA330" s="48"/>
      <c r="BB330" s="48"/>
      <c r="BC330" s="48"/>
      <c r="BD330" s="1"/>
      <c r="BE330" s="1"/>
      <c r="BF330" s="1"/>
      <c r="BG330" s="1"/>
      <c r="BH330" s="1"/>
      <c r="BI330" s="1"/>
      <c r="BJ330" s="1"/>
      <c r="BK330" s="1"/>
      <c r="BL330" s="1"/>
      <c r="BM330" s="1"/>
    </row>
    <row r="331" spans="1:65" s="33" customFormat="1" x14ac:dyDescent="0.2">
      <c r="A331" s="66" t="s">
        <v>560</v>
      </c>
      <c r="B331" s="63" t="s">
        <v>561</v>
      </c>
      <c r="C331" s="63" t="s">
        <v>12</v>
      </c>
      <c r="D331" s="63" t="s">
        <v>562</v>
      </c>
      <c r="E331" s="69">
        <v>548818</v>
      </c>
      <c r="F331" s="69">
        <v>646189</v>
      </c>
      <c r="G331" s="2">
        <f t="shared" si="10"/>
        <v>97371</v>
      </c>
      <c r="H331" s="37">
        <f t="shared" si="11"/>
        <v>0.1774</v>
      </c>
      <c r="I331" s="47" t="s">
        <v>869</v>
      </c>
      <c r="J331" s="77" t="s">
        <v>869</v>
      </c>
      <c r="K331" s="65" t="s">
        <v>869</v>
      </c>
      <c r="L331"/>
      <c r="M331"/>
      <c r="N331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  <c r="AN331" s="48"/>
      <c r="AO331" s="48"/>
      <c r="AP331" s="48"/>
      <c r="AQ331" s="48"/>
      <c r="AR331" s="48"/>
      <c r="AS331" s="48"/>
      <c r="AT331" s="48"/>
      <c r="AU331" s="48"/>
      <c r="AV331" s="48"/>
      <c r="AW331" s="48"/>
      <c r="AX331" s="48"/>
      <c r="AY331" s="48"/>
      <c r="AZ331" s="48"/>
      <c r="BA331" s="48"/>
      <c r="BB331" s="48"/>
      <c r="BC331" s="48"/>
      <c r="BD331" s="1"/>
      <c r="BE331" s="1"/>
      <c r="BF331" s="1"/>
      <c r="BG331" s="1"/>
      <c r="BH331" s="1"/>
      <c r="BI331" s="1"/>
      <c r="BJ331" s="1"/>
      <c r="BK331" s="1"/>
      <c r="BL331" s="1"/>
      <c r="BM331" s="1"/>
    </row>
    <row r="332" spans="1:65" s="33" customFormat="1" x14ac:dyDescent="0.2">
      <c r="A332" s="66" t="s">
        <v>560</v>
      </c>
      <c r="B332" s="63" t="s">
        <v>561</v>
      </c>
      <c r="C332" s="63" t="s">
        <v>57</v>
      </c>
      <c r="D332" s="63" t="s">
        <v>563</v>
      </c>
      <c r="E332" s="69">
        <v>970994</v>
      </c>
      <c r="F332" s="69">
        <v>1081330</v>
      </c>
      <c r="G332" s="2">
        <f t="shared" si="10"/>
        <v>110336</v>
      </c>
      <c r="H332" s="37">
        <f t="shared" si="11"/>
        <v>0.11360000000000001</v>
      </c>
      <c r="I332" s="47" t="s">
        <v>869</v>
      </c>
      <c r="J332" s="77" t="s">
        <v>869</v>
      </c>
      <c r="K332" s="65" t="s">
        <v>869</v>
      </c>
      <c r="L332"/>
      <c r="M332"/>
      <c r="N332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  <c r="AN332" s="48"/>
      <c r="AO332" s="48"/>
      <c r="AP332" s="48"/>
      <c r="AQ332" s="48"/>
      <c r="AR332" s="48"/>
      <c r="AS332" s="48"/>
      <c r="AT332" s="48"/>
      <c r="AU332" s="48"/>
      <c r="AV332" s="48"/>
      <c r="AW332" s="48"/>
      <c r="AX332" s="48"/>
      <c r="AY332" s="48"/>
      <c r="AZ332" s="48"/>
      <c r="BA332" s="48"/>
      <c r="BB332" s="48"/>
      <c r="BC332" s="48"/>
      <c r="BD332" s="1"/>
      <c r="BE332" s="1"/>
      <c r="BF332" s="1"/>
      <c r="BG332" s="1"/>
      <c r="BH332" s="1"/>
      <c r="BI332" s="1"/>
      <c r="BJ332" s="1"/>
      <c r="BK332" s="1"/>
      <c r="BL332" s="1"/>
      <c r="BM332" s="1"/>
    </row>
    <row r="333" spans="1:65" s="33" customFormat="1" x14ac:dyDescent="0.2">
      <c r="A333" s="66" t="s">
        <v>560</v>
      </c>
      <c r="B333" s="63" t="s">
        <v>561</v>
      </c>
      <c r="C333" s="63" t="s">
        <v>369</v>
      </c>
      <c r="D333" s="63" t="s">
        <v>564</v>
      </c>
      <c r="E333" s="69">
        <v>493801</v>
      </c>
      <c r="F333" s="69">
        <v>631859</v>
      </c>
      <c r="G333" s="2">
        <f t="shared" si="10"/>
        <v>138058</v>
      </c>
      <c r="H333" s="37">
        <f t="shared" si="11"/>
        <v>0.27960000000000002</v>
      </c>
      <c r="I333" s="47" t="s">
        <v>869</v>
      </c>
      <c r="J333" s="77" t="s">
        <v>869</v>
      </c>
      <c r="K333" s="65" t="s">
        <v>869</v>
      </c>
      <c r="L333"/>
      <c r="M333"/>
      <c r="N333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  <c r="AN333" s="48"/>
      <c r="AO333" s="48"/>
      <c r="AP333" s="48"/>
      <c r="AQ333" s="48"/>
      <c r="AR333" s="48"/>
      <c r="AS333" s="48"/>
      <c r="AT333" s="48"/>
      <c r="AU333" s="48"/>
      <c r="AV333" s="48"/>
      <c r="AW333" s="48"/>
      <c r="AX333" s="48"/>
      <c r="AY333" s="48"/>
      <c r="AZ333" s="48"/>
      <c r="BA333" s="48"/>
      <c r="BB333" s="48"/>
      <c r="BC333" s="48"/>
      <c r="BD333" s="1"/>
      <c r="BE333" s="1"/>
      <c r="BF333" s="1"/>
      <c r="BG333" s="1"/>
      <c r="BH333" s="1"/>
      <c r="BI333" s="1"/>
      <c r="BJ333" s="1"/>
      <c r="BK333" s="1"/>
      <c r="BL333" s="1"/>
      <c r="BM333" s="1"/>
    </row>
    <row r="334" spans="1:65" s="33" customFormat="1" x14ac:dyDescent="0.2">
      <c r="A334" s="66" t="s">
        <v>560</v>
      </c>
      <c r="B334" s="63" t="s">
        <v>561</v>
      </c>
      <c r="C334" s="63" t="s">
        <v>43</v>
      </c>
      <c r="D334" s="63" t="s">
        <v>565</v>
      </c>
      <c r="E334" s="69">
        <v>2973111</v>
      </c>
      <c r="F334" s="69">
        <v>3399652</v>
      </c>
      <c r="G334" s="2">
        <f t="shared" si="10"/>
        <v>426541</v>
      </c>
      <c r="H334" s="37">
        <f t="shared" si="11"/>
        <v>0.14349999999999999</v>
      </c>
      <c r="I334" s="47" t="s">
        <v>869</v>
      </c>
      <c r="J334" s="77" t="s">
        <v>869</v>
      </c>
      <c r="K334" s="65" t="s">
        <v>869</v>
      </c>
      <c r="L334"/>
      <c r="M334"/>
      <c r="N334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  <c r="AM334" s="48"/>
      <c r="AN334" s="48"/>
      <c r="AO334" s="48"/>
      <c r="AP334" s="48"/>
      <c r="AQ334" s="48"/>
      <c r="AR334" s="48"/>
      <c r="AS334" s="48"/>
      <c r="AT334" s="48"/>
      <c r="AU334" s="48"/>
      <c r="AV334" s="48"/>
      <c r="AW334" s="48"/>
      <c r="AX334" s="48"/>
      <c r="AY334" s="48"/>
      <c r="AZ334" s="48"/>
      <c r="BA334" s="48"/>
      <c r="BB334" s="48"/>
      <c r="BC334" s="48"/>
      <c r="BD334" s="1"/>
      <c r="BE334" s="1"/>
      <c r="BF334" s="1"/>
      <c r="BG334" s="1"/>
      <c r="BH334" s="1"/>
      <c r="BI334" s="1"/>
      <c r="BJ334" s="1"/>
      <c r="BK334" s="1"/>
      <c r="BL334" s="1"/>
      <c r="BM334" s="1"/>
    </row>
    <row r="335" spans="1:65" s="33" customFormat="1" x14ac:dyDescent="0.2">
      <c r="A335" s="66" t="s">
        <v>560</v>
      </c>
      <c r="B335" s="63" t="s">
        <v>561</v>
      </c>
      <c r="C335" s="63" t="s">
        <v>61</v>
      </c>
      <c r="D335" s="63" t="s">
        <v>566</v>
      </c>
      <c r="E335" s="69">
        <v>1478063</v>
      </c>
      <c r="F335" s="69">
        <v>1832881</v>
      </c>
      <c r="G335" s="2">
        <f t="shared" si="10"/>
        <v>354818</v>
      </c>
      <c r="H335" s="37">
        <f t="shared" si="11"/>
        <v>0.24010000000000001</v>
      </c>
      <c r="I335" s="47" t="s">
        <v>869</v>
      </c>
      <c r="J335" s="77" t="s">
        <v>869</v>
      </c>
      <c r="K335" s="65" t="s">
        <v>918</v>
      </c>
      <c r="L335"/>
      <c r="M335"/>
      <c r="N335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  <c r="AM335" s="48"/>
      <c r="AN335" s="48"/>
      <c r="AO335" s="48"/>
      <c r="AP335" s="48"/>
      <c r="AQ335" s="48"/>
      <c r="AR335" s="48"/>
      <c r="AS335" s="48"/>
      <c r="AT335" s="48"/>
      <c r="AU335" s="48"/>
      <c r="AV335" s="48"/>
      <c r="AW335" s="48"/>
      <c r="AX335" s="48"/>
      <c r="AY335" s="48"/>
      <c r="AZ335" s="48"/>
      <c r="BA335" s="48"/>
      <c r="BB335" s="48"/>
      <c r="BC335" s="48"/>
      <c r="BD335" s="1"/>
      <c r="BE335" s="1"/>
      <c r="BF335" s="1"/>
      <c r="BG335" s="1"/>
      <c r="BH335" s="1"/>
      <c r="BI335" s="1"/>
      <c r="BJ335" s="1"/>
      <c r="BK335" s="1"/>
      <c r="BL335" s="1"/>
      <c r="BM335" s="1"/>
    </row>
    <row r="336" spans="1:65" s="33" customFormat="1" x14ac:dyDescent="0.2">
      <c r="A336" s="66" t="s">
        <v>560</v>
      </c>
      <c r="B336" s="63" t="s">
        <v>561</v>
      </c>
      <c r="C336" s="63" t="s">
        <v>333</v>
      </c>
      <c r="D336" s="63" t="s">
        <v>567</v>
      </c>
      <c r="E336" s="69">
        <v>645399</v>
      </c>
      <c r="F336" s="69">
        <v>770550</v>
      </c>
      <c r="G336" s="2">
        <f t="shared" si="10"/>
        <v>125151</v>
      </c>
      <c r="H336" s="37">
        <f t="shared" si="11"/>
        <v>0.19389999999999999</v>
      </c>
      <c r="I336" s="47" t="s">
        <v>869</v>
      </c>
      <c r="J336" s="77" t="s">
        <v>869</v>
      </c>
      <c r="K336" s="65" t="s">
        <v>869</v>
      </c>
      <c r="L336"/>
      <c r="M336"/>
      <c r="N336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48"/>
      <c r="AL336" s="48"/>
      <c r="AM336" s="48"/>
      <c r="AN336" s="48"/>
      <c r="AO336" s="48"/>
      <c r="AP336" s="48"/>
      <c r="AQ336" s="48"/>
      <c r="AR336" s="48"/>
      <c r="AS336" s="48"/>
      <c r="AT336" s="48"/>
      <c r="AU336" s="48"/>
      <c r="AV336" s="48"/>
      <c r="AW336" s="48"/>
      <c r="AX336" s="48"/>
      <c r="AY336" s="48"/>
      <c r="AZ336" s="48"/>
      <c r="BA336" s="48"/>
      <c r="BB336" s="48"/>
      <c r="BC336" s="48"/>
      <c r="BD336" s="1"/>
      <c r="BE336" s="1"/>
      <c r="BF336" s="1"/>
      <c r="BG336" s="1"/>
      <c r="BH336" s="1"/>
      <c r="BI336" s="1"/>
      <c r="BJ336" s="1"/>
      <c r="BK336" s="1"/>
      <c r="BL336" s="1"/>
      <c r="BM336" s="1"/>
    </row>
    <row r="337" spans="1:65" s="33" customFormat="1" x14ac:dyDescent="0.2">
      <c r="A337" s="66" t="s">
        <v>568</v>
      </c>
      <c r="B337" s="63" t="s">
        <v>569</v>
      </c>
      <c r="C337" s="63" t="s">
        <v>12</v>
      </c>
      <c r="D337" s="63" t="s">
        <v>570</v>
      </c>
      <c r="E337" s="69">
        <v>20550</v>
      </c>
      <c r="F337" s="69">
        <v>19541</v>
      </c>
      <c r="G337" s="2">
        <f t="shared" si="10"/>
        <v>-1009</v>
      </c>
      <c r="H337" s="37">
        <f t="shared" si="11"/>
        <v>-4.9099999999999998E-2</v>
      </c>
      <c r="I337" s="47" t="s">
        <v>918</v>
      </c>
      <c r="J337" s="77" t="s">
        <v>918</v>
      </c>
      <c r="K337" s="65" t="s">
        <v>869</v>
      </c>
      <c r="L337"/>
      <c r="M337"/>
      <c r="N337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8"/>
      <c r="AM337" s="48"/>
      <c r="AN337" s="48"/>
      <c r="AO337" s="48"/>
      <c r="AP337" s="48"/>
      <c r="AQ337" s="48"/>
      <c r="AR337" s="48"/>
      <c r="AS337" s="48"/>
      <c r="AT337" s="48"/>
      <c r="AU337" s="48"/>
      <c r="AV337" s="48"/>
      <c r="AW337" s="48"/>
      <c r="AX337" s="48"/>
      <c r="AY337" s="48"/>
      <c r="AZ337" s="48"/>
      <c r="BA337" s="48"/>
      <c r="BB337" s="48"/>
      <c r="BC337" s="48"/>
      <c r="BD337" s="1"/>
      <c r="BE337" s="1"/>
      <c r="BF337" s="1"/>
      <c r="BG337" s="1"/>
      <c r="BH337" s="1"/>
      <c r="BI337" s="1"/>
      <c r="BJ337" s="1"/>
      <c r="BK337" s="1"/>
      <c r="BL337" s="1"/>
      <c r="BM337" s="1"/>
    </row>
    <row r="338" spans="1:65" s="33" customFormat="1" x14ac:dyDescent="0.2">
      <c r="A338" s="66" t="s">
        <v>568</v>
      </c>
      <c r="B338" s="63" t="s">
        <v>569</v>
      </c>
      <c r="C338" s="63" t="s">
        <v>571</v>
      </c>
      <c r="D338" s="63" t="s">
        <v>572</v>
      </c>
      <c r="E338" s="69">
        <v>1362339</v>
      </c>
      <c r="F338" s="69">
        <v>1535143</v>
      </c>
      <c r="G338" s="2">
        <f t="shared" si="10"/>
        <v>172804</v>
      </c>
      <c r="H338" s="37">
        <f t="shared" si="11"/>
        <v>0.1268</v>
      </c>
      <c r="I338" s="47" t="s">
        <v>869</v>
      </c>
      <c r="J338" s="77" t="s">
        <v>869</v>
      </c>
      <c r="K338" s="65" t="s">
        <v>869</v>
      </c>
      <c r="L338"/>
      <c r="M338"/>
      <c r="N33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8"/>
      <c r="AM338" s="48"/>
      <c r="AN338" s="48"/>
      <c r="AO338" s="48"/>
      <c r="AP338" s="48"/>
      <c r="AQ338" s="48"/>
      <c r="AR338" s="48"/>
      <c r="AS338" s="48"/>
      <c r="AT338" s="48"/>
      <c r="AU338" s="48"/>
      <c r="AV338" s="48"/>
      <c r="AW338" s="48"/>
      <c r="AX338" s="48"/>
      <c r="AY338" s="48"/>
      <c r="AZ338" s="48"/>
      <c r="BA338" s="48"/>
      <c r="BB338" s="48"/>
      <c r="BC338" s="48"/>
      <c r="BD338" s="1"/>
      <c r="BE338" s="1"/>
      <c r="BF338" s="1"/>
      <c r="BG338" s="1"/>
      <c r="BH338" s="1"/>
      <c r="BI338" s="1"/>
      <c r="BJ338" s="1"/>
      <c r="BK338" s="1"/>
      <c r="BL338" s="1"/>
      <c r="BM338" s="1"/>
    </row>
    <row r="339" spans="1:65" s="33" customFormat="1" x14ac:dyDescent="0.2">
      <c r="A339" s="66" t="s">
        <v>568</v>
      </c>
      <c r="B339" s="63" t="s">
        <v>569</v>
      </c>
      <c r="C339" s="63" t="s">
        <v>573</v>
      </c>
      <c r="D339" s="63" t="s">
        <v>574</v>
      </c>
      <c r="E339" s="69">
        <v>1503152</v>
      </c>
      <c r="F339" s="69">
        <v>1703210</v>
      </c>
      <c r="G339" s="2">
        <f t="shared" si="10"/>
        <v>200058</v>
      </c>
      <c r="H339" s="37">
        <f t="shared" si="11"/>
        <v>0.1331</v>
      </c>
      <c r="I339" s="47" t="s">
        <v>869</v>
      </c>
      <c r="J339" s="77" t="s">
        <v>869</v>
      </c>
      <c r="K339" s="65" t="s">
        <v>869</v>
      </c>
      <c r="L339"/>
      <c r="M339"/>
      <c r="N339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8"/>
      <c r="AM339" s="48"/>
      <c r="AN339" s="48"/>
      <c r="AO339" s="48"/>
      <c r="AP339" s="48"/>
      <c r="AQ339" s="48"/>
      <c r="AR339" s="48"/>
      <c r="AS339" s="48"/>
      <c r="AT339" s="48"/>
      <c r="AU339" s="48"/>
      <c r="AV339" s="48"/>
      <c r="AW339" s="48"/>
      <c r="AX339" s="48"/>
      <c r="AY339" s="48"/>
      <c r="AZ339" s="48"/>
      <c r="BA339" s="48"/>
      <c r="BB339" s="48"/>
      <c r="BC339" s="48"/>
      <c r="BD339" s="1"/>
      <c r="BE339" s="1"/>
      <c r="BF339" s="1"/>
      <c r="BG339" s="1"/>
      <c r="BH339" s="1"/>
      <c r="BI339" s="1"/>
      <c r="BJ339" s="1"/>
      <c r="BK339" s="1"/>
      <c r="BL339" s="1"/>
      <c r="BM339" s="1"/>
    </row>
    <row r="340" spans="1:65" s="33" customFormat="1" x14ac:dyDescent="0.2">
      <c r="A340" s="66" t="s">
        <v>568</v>
      </c>
      <c r="B340" s="63" t="s">
        <v>569</v>
      </c>
      <c r="C340" s="63" t="s">
        <v>575</v>
      </c>
      <c r="D340" s="63" t="s">
        <v>576</v>
      </c>
      <c r="E340" s="69">
        <v>2457082</v>
      </c>
      <c r="F340" s="69">
        <v>2781503</v>
      </c>
      <c r="G340" s="2">
        <f t="shared" si="10"/>
        <v>324421</v>
      </c>
      <c r="H340" s="37">
        <f t="shared" si="11"/>
        <v>0.13200000000000001</v>
      </c>
      <c r="I340" s="47" t="s">
        <v>869</v>
      </c>
      <c r="J340" s="77" t="s">
        <v>869</v>
      </c>
      <c r="K340" s="65" t="s">
        <v>869</v>
      </c>
      <c r="L340"/>
      <c r="M340"/>
      <c r="N340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8"/>
      <c r="AM340" s="48"/>
      <c r="AN340" s="48"/>
      <c r="AO340" s="48"/>
      <c r="AP340" s="48"/>
      <c r="AQ340" s="48"/>
      <c r="AR340" s="48"/>
      <c r="AS340" s="48"/>
      <c r="AT340" s="48"/>
      <c r="AU340" s="48"/>
      <c r="AV340" s="48"/>
      <c r="AW340" s="48"/>
      <c r="AX340" s="48"/>
      <c r="AY340" s="48"/>
      <c r="AZ340" s="48"/>
      <c r="BA340" s="48"/>
      <c r="BB340" s="48"/>
      <c r="BC340" s="48"/>
      <c r="BD340" s="1"/>
      <c r="BE340" s="1"/>
      <c r="BF340" s="1"/>
      <c r="BG340" s="1"/>
      <c r="BH340" s="1"/>
      <c r="BI340" s="1"/>
      <c r="BJ340" s="1"/>
      <c r="BK340" s="1"/>
      <c r="BL340" s="1"/>
      <c r="BM340" s="1"/>
    </row>
    <row r="341" spans="1:65" s="33" customFormat="1" x14ac:dyDescent="0.2">
      <c r="A341" s="66" t="s">
        <v>568</v>
      </c>
      <c r="B341" s="63" t="s">
        <v>569</v>
      </c>
      <c r="C341" s="63" t="s">
        <v>577</v>
      </c>
      <c r="D341" s="63" t="s">
        <v>578</v>
      </c>
      <c r="E341" s="69">
        <v>1626441</v>
      </c>
      <c r="F341" s="69">
        <v>1849435</v>
      </c>
      <c r="G341" s="2">
        <f t="shared" si="10"/>
        <v>222994</v>
      </c>
      <c r="H341" s="37">
        <f t="shared" si="11"/>
        <v>0.1371</v>
      </c>
      <c r="I341" s="47" t="s">
        <v>869</v>
      </c>
      <c r="J341" s="77" t="s">
        <v>869</v>
      </c>
      <c r="K341" s="65" t="s">
        <v>869</v>
      </c>
      <c r="L341"/>
      <c r="M341"/>
      <c r="N341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48"/>
      <c r="AL341" s="48"/>
      <c r="AM341" s="48"/>
      <c r="AN341" s="48"/>
      <c r="AO341" s="48"/>
      <c r="AP341" s="48"/>
      <c r="AQ341" s="48"/>
      <c r="AR341" s="48"/>
      <c r="AS341" s="48"/>
      <c r="AT341" s="48"/>
      <c r="AU341" s="48"/>
      <c r="AV341" s="48"/>
      <c r="AW341" s="48"/>
      <c r="AX341" s="48"/>
      <c r="AY341" s="48"/>
      <c r="AZ341" s="48"/>
      <c r="BA341" s="48"/>
      <c r="BB341" s="48"/>
      <c r="BC341" s="48"/>
      <c r="BD341" s="1"/>
      <c r="BE341" s="1"/>
      <c r="BF341" s="1"/>
      <c r="BG341" s="1"/>
      <c r="BH341" s="1"/>
      <c r="BI341" s="1"/>
      <c r="BJ341" s="1"/>
      <c r="BK341" s="1"/>
      <c r="BL341" s="1"/>
      <c r="BM341" s="1"/>
    </row>
    <row r="342" spans="1:65" s="33" customFormat="1" x14ac:dyDescent="0.2">
      <c r="A342" s="66" t="s">
        <v>568</v>
      </c>
      <c r="B342" s="63" t="s">
        <v>569</v>
      </c>
      <c r="C342" s="63" t="s">
        <v>580</v>
      </c>
      <c r="D342" s="63" t="s">
        <v>581</v>
      </c>
      <c r="E342" s="69">
        <v>2215538</v>
      </c>
      <c r="F342" s="69">
        <v>2483367</v>
      </c>
      <c r="G342" s="2">
        <f t="shared" si="10"/>
        <v>267829</v>
      </c>
      <c r="H342" s="37">
        <f t="shared" si="11"/>
        <v>0.12089999999999999</v>
      </c>
      <c r="I342" s="47" t="s">
        <v>869</v>
      </c>
      <c r="J342" s="77" t="s">
        <v>869</v>
      </c>
      <c r="K342" s="65" t="s">
        <v>869</v>
      </c>
      <c r="L342"/>
      <c r="M342"/>
      <c r="N342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48"/>
      <c r="AL342" s="48"/>
      <c r="AM342" s="48"/>
      <c r="AN342" s="48"/>
      <c r="AO342" s="48"/>
      <c r="AP342" s="48"/>
      <c r="AQ342" s="48"/>
      <c r="AR342" s="48"/>
      <c r="AS342" s="48"/>
      <c r="AT342" s="48"/>
      <c r="AU342" s="48"/>
      <c r="AV342" s="48"/>
      <c r="AW342" s="48"/>
      <c r="AX342" s="48"/>
      <c r="AY342" s="48"/>
      <c r="AZ342" s="48"/>
      <c r="BA342" s="48"/>
      <c r="BB342" s="48"/>
      <c r="BC342" s="48"/>
      <c r="BD342" s="1"/>
      <c r="BE342" s="1"/>
      <c r="BF342" s="1"/>
      <c r="BG342" s="1"/>
      <c r="BH342" s="1"/>
      <c r="BI342" s="1"/>
      <c r="BJ342" s="1"/>
      <c r="BK342" s="1"/>
      <c r="BL342" s="1"/>
      <c r="BM342" s="1"/>
    </row>
    <row r="343" spans="1:65" s="33" customFormat="1" x14ac:dyDescent="0.2">
      <c r="A343" s="66" t="s">
        <v>568</v>
      </c>
      <c r="B343" s="63" t="s">
        <v>569</v>
      </c>
      <c r="C343" s="63" t="s">
        <v>582</v>
      </c>
      <c r="D343" s="63" t="s">
        <v>583</v>
      </c>
      <c r="E343" s="69">
        <v>1777727</v>
      </c>
      <c r="F343" s="69">
        <v>1980666</v>
      </c>
      <c r="G343" s="2">
        <f t="shared" si="10"/>
        <v>202939</v>
      </c>
      <c r="H343" s="37">
        <f t="shared" si="11"/>
        <v>0.1142</v>
      </c>
      <c r="I343" s="47" t="s">
        <v>869</v>
      </c>
      <c r="J343" s="77" t="s">
        <v>869</v>
      </c>
      <c r="K343" s="65" t="s">
        <v>869</v>
      </c>
      <c r="L343"/>
      <c r="M343"/>
      <c r="N343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8"/>
      <c r="AM343" s="48"/>
      <c r="AN343" s="48"/>
      <c r="AO343" s="48"/>
      <c r="AP343" s="48"/>
      <c r="AQ343" s="48"/>
      <c r="AR343" s="48"/>
      <c r="AS343" s="48"/>
      <c r="AT343" s="48"/>
      <c r="AU343" s="48"/>
      <c r="AV343" s="48"/>
      <c r="AW343" s="48"/>
      <c r="AX343" s="48"/>
      <c r="AY343" s="48"/>
      <c r="AZ343" s="48"/>
      <c r="BA343" s="48"/>
      <c r="BB343" s="48"/>
      <c r="BC343" s="48"/>
      <c r="BD343" s="1"/>
      <c r="BE343" s="1"/>
      <c r="BF343" s="1"/>
      <c r="BG343" s="1"/>
      <c r="BH343" s="1"/>
      <c r="BI343" s="1"/>
      <c r="BJ343" s="1"/>
      <c r="BK343" s="1"/>
      <c r="BL343" s="1"/>
      <c r="BM343" s="1"/>
    </row>
    <row r="344" spans="1:65" s="33" customFormat="1" x14ac:dyDescent="0.2">
      <c r="A344" s="66" t="s">
        <v>568</v>
      </c>
      <c r="B344" s="63" t="s">
        <v>569</v>
      </c>
      <c r="C344" s="63" t="s">
        <v>584</v>
      </c>
      <c r="D344" s="63" t="s">
        <v>585</v>
      </c>
      <c r="E344" s="69">
        <v>1682780</v>
      </c>
      <c r="F344" s="69">
        <v>2199196</v>
      </c>
      <c r="G344" s="2">
        <f t="shared" si="10"/>
        <v>516416</v>
      </c>
      <c r="H344" s="37">
        <f t="shared" si="11"/>
        <v>0.30690000000000001</v>
      </c>
      <c r="I344" s="47" t="s">
        <v>869</v>
      </c>
      <c r="J344" s="77" t="s">
        <v>869</v>
      </c>
      <c r="K344" s="65" t="s">
        <v>918</v>
      </c>
      <c r="L344"/>
      <c r="M344"/>
      <c r="N344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48"/>
      <c r="AL344" s="48"/>
      <c r="AM344" s="48"/>
      <c r="AN344" s="48"/>
      <c r="AO344" s="48"/>
      <c r="AP344" s="48"/>
      <c r="AQ344" s="48"/>
      <c r="AR344" s="48"/>
      <c r="AS344" s="48"/>
      <c r="AT344" s="48"/>
      <c r="AU344" s="48"/>
      <c r="AV344" s="48"/>
      <c r="AW344" s="48"/>
      <c r="AX344" s="48"/>
      <c r="AY344" s="48"/>
      <c r="AZ344" s="48"/>
      <c r="BA344" s="48"/>
      <c r="BB344" s="48"/>
      <c r="BC344" s="48"/>
      <c r="BD344" s="1"/>
      <c r="BE344" s="1"/>
      <c r="BF344" s="1"/>
      <c r="BG344" s="1"/>
      <c r="BH344" s="1"/>
      <c r="BI344" s="1"/>
      <c r="BJ344" s="1"/>
      <c r="BK344" s="1"/>
      <c r="BL344" s="1"/>
      <c r="BM344" s="1"/>
    </row>
    <row r="345" spans="1:65" s="33" customFormat="1" x14ac:dyDescent="0.2">
      <c r="A345" s="66" t="s">
        <v>568</v>
      </c>
      <c r="B345" s="63" t="s">
        <v>569</v>
      </c>
      <c r="C345" s="63" t="s">
        <v>881</v>
      </c>
      <c r="D345" s="63" t="s">
        <v>900</v>
      </c>
      <c r="E345" s="69">
        <v>16894381</v>
      </c>
      <c r="F345" s="69">
        <v>19698792</v>
      </c>
      <c r="G345" s="2">
        <f t="shared" si="10"/>
        <v>2804411</v>
      </c>
      <c r="H345" s="37">
        <f t="shared" si="11"/>
        <v>0.16600000000000001</v>
      </c>
      <c r="I345" s="47" t="s">
        <v>869</v>
      </c>
      <c r="J345" s="77" t="s">
        <v>869</v>
      </c>
      <c r="K345" s="65" t="s">
        <v>918</v>
      </c>
      <c r="L345"/>
      <c r="M345"/>
      <c r="N345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48"/>
      <c r="AL345" s="48"/>
      <c r="AM345" s="48"/>
      <c r="AN345" s="48"/>
      <c r="AO345" s="48"/>
      <c r="AP345" s="48"/>
      <c r="AQ345" s="48"/>
      <c r="AR345" s="48"/>
      <c r="AS345" s="48"/>
      <c r="AT345" s="48"/>
      <c r="AU345" s="48"/>
      <c r="AV345" s="48"/>
      <c r="AW345" s="48"/>
      <c r="AX345" s="48"/>
      <c r="AY345" s="48"/>
      <c r="AZ345" s="48"/>
      <c r="BA345" s="48"/>
      <c r="BB345" s="48"/>
      <c r="BC345" s="48"/>
      <c r="BD345" s="1"/>
      <c r="BE345" s="1"/>
      <c r="BF345" s="1"/>
      <c r="BG345" s="1"/>
      <c r="BH345" s="1"/>
      <c r="BI345" s="1"/>
      <c r="BJ345" s="1"/>
      <c r="BK345" s="1"/>
      <c r="BL345" s="1"/>
      <c r="BM345" s="1"/>
    </row>
    <row r="346" spans="1:65" s="33" customFormat="1" x14ac:dyDescent="0.2">
      <c r="A346" s="66" t="s">
        <v>568</v>
      </c>
      <c r="B346" s="63" t="s">
        <v>569</v>
      </c>
      <c r="C346" s="63" t="s">
        <v>882</v>
      </c>
      <c r="D346" s="63" t="s">
        <v>901</v>
      </c>
      <c r="E346" s="69">
        <v>3989132</v>
      </c>
      <c r="F346" s="69">
        <v>6096550</v>
      </c>
      <c r="G346" s="2">
        <f t="shared" si="10"/>
        <v>2107418</v>
      </c>
      <c r="H346" s="37">
        <f t="shared" si="11"/>
        <v>0.52829999999999999</v>
      </c>
      <c r="I346" s="47" t="s">
        <v>869</v>
      </c>
      <c r="J346" s="77" t="s">
        <v>869</v>
      </c>
      <c r="K346" s="65" t="s">
        <v>918</v>
      </c>
      <c r="L346"/>
      <c r="M346"/>
      <c r="N346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48"/>
      <c r="AL346" s="48"/>
      <c r="AM346" s="48"/>
      <c r="AN346" s="48"/>
      <c r="AO346" s="48"/>
      <c r="AP346" s="48"/>
      <c r="AQ346" s="48"/>
      <c r="AR346" s="48"/>
      <c r="AS346" s="48"/>
      <c r="AT346" s="48"/>
      <c r="AU346" s="48"/>
      <c r="AV346" s="48"/>
      <c r="AW346" s="48"/>
      <c r="AX346" s="48"/>
      <c r="AY346" s="48"/>
      <c r="AZ346" s="48"/>
      <c r="BA346" s="48"/>
      <c r="BB346" s="48"/>
      <c r="BC346" s="48"/>
      <c r="BD346" s="1"/>
      <c r="BE346" s="1"/>
      <c r="BF346" s="1"/>
      <c r="BG346" s="1"/>
      <c r="BH346" s="1"/>
      <c r="BI346" s="1"/>
      <c r="BJ346" s="1"/>
      <c r="BK346" s="1"/>
      <c r="BL346" s="1"/>
      <c r="BM346" s="1"/>
    </row>
    <row r="347" spans="1:65" s="33" customFormat="1" x14ac:dyDescent="0.2">
      <c r="A347" s="66" t="s">
        <v>568</v>
      </c>
      <c r="B347" s="63" t="s">
        <v>569</v>
      </c>
      <c r="C347" s="63" t="s">
        <v>588</v>
      </c>
      <c r="D347" s="63" t="s">
        <v>589</v>
      </c>
      <c r="E347" s="69">
        <v>4864649</v>
      </c>
      <c r="F347" s="69">
        <v>5695596</v>
      </c>
      <c r="G347" s="2">
        <f t="shared" si="10"/>
        <v>830947</v>
      </c>
      <c r="H347" s="37">
        <f t="shared" si="11"/>
        <v>0.17080000000000001</v>
      </c>
      <c r="I347" s="47" t="s">
        <v>869</v>
      </c>
      <c r="J347" s="77" t="s">
        <v>869</v>
      </c>
      <c r="K347" s="65" t="s">
        <v>918</v>
      </c>
      <c r="L347"/>
      <c r="M347"/>
      <c r="N347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48"/>
      <c r="AL347" s="48"/>
      <c r="AM347" s="48"/>
      <c r="AN347" s="48"/>
      <c r="AO347" s="48"/>
      <c r="AP347" s="48"/>
      <c r="AQ347" s="48"/>
      <c r="AR347" s="48"/>
      <c r="AS347" s="48"/>
      <c r="AT347" s="48"/>
      <c r="AU347" s="48"/>
      <c r="AV347" s="48"/>
      <c r="AW347" s="48"/>
      <c r="AX347" s="48"/>
      <c r="AY347" s="48"/>
      <c r="AZ347" s="48"/>
      <c r="BA347" s="48"/>
      <c r="BB347" s="48"/>
      <c r="BC347" s="48"/>
      <c r="BD347" s="1"/>
      <c r="BE347" s="1"/>
      <c r="BF347" s="1"/>
      <c r="BG347" s="1"/>
      <c r="BH347" s="1"/>
      <c r="BI347" s="1"/>
      <c r="BJ347" s="1"/>
      <c r="BK347" s="1"/>
      <c r="BL347" s="1"/>
      <c r="BM347" s="1"/>
    </row>
    <row r="348" spans="1:65" s="33" customFormat="1" x14ac:dyDescent="0.2">
      <c r="A348" s="66" t="s">
        <v>568</v>
      </c>
      <c r="B348" s="63" t="s">
        <v>569</v>
      </c>
      <c r="C348" s="63" t="s">
        <v>590</v>
      </c>
      <c r="D348" s="63" t="s">
        <v>591</v>
      </c>
      <c r="E348" s="69">
        <v>2336492</v>
      </c>
      <c r="F348" s="69">
        <v>2888340</v>
      </c>
      <c r="G348" s="2">
        <f t="shared" si="10"/>
        <v>551848</v>
      </c>
      <c r="H348" s="37">
        <f t="shared" si="11"/>
        <v>0.23619999999999999</v>
      </c>
      <c r="I348" s="47" t="s">
        <v>869</v>
      </c>
      <c r="J348" s="77" t="s">
        <v>869</v>
      </c>
      <c r="K348" s="65" t="s">
        <v>918</v>
      </c>
      <c r="L348"/>
      <c r="M348"/>
      <c r="N3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48"/>
      <c r="AL348" s="48"/>
      <c r="AM348" s="48"/>
      <c r="AN348" s="48"/>
      <c r="AO348" s="48"/>
      <c r="AP348" s="48"/>
      <c r="AQ348" s="48"/>
      <c r="AR348" s="48"/>
      <c r="AS348" s="48"/>
      <c r="AT348" s="48"/>
      <c r="AU348" s="48"/>
      <c r="AV348" s="48"/>
      <c r="AW348" s="48"/>
      <c r="AX348" s="48"/>
      <c r="AY348" s="48"/>
      <c r="AZ348" s="48"/>
      <c r="BA348" s="48"/>
      <c r="BB348" s="48"/>
      <c r="BC348" s="48"/>
      <c r="BD348" s="1"/>
      <c r="BE348" s="1"/>
      <c r="BF348" s="1"/>
      <c r="BG348" s="1"/>
      <c r="BH348" s="1"/>
      <c r="BI348" s="1"/>
      <c r="BJ348" s="1"/>
      <c r="BK348" s="1"/>
      <c r="BL348" s="1"/>
      <c r="BM348" s="1"/>
    </row>
    <row r="349" spans="1:65" s="33" customFormat="1" x14ac:dyDescent="0.2">
      <c r="A349" s="66" t="s">
        <v>568</v>
      </c>
      <c r="B349" s="63" t="s">
        <v>569</v>
      </c>
      <c r="C349" s="63" t="s">
        <v>883</v>
      </c>
      <c r="D349" s="63" t="s">
        <v>902</v>
      </c>
      <c r="E349" s="69">
        <v>23011335</v>
      </c>
      <c r="F349" s="69">
        <v>40822945</v>
      </c>
      <c r="G349" s="2">
        <f t="shared" si="10"/>
        <v>17811610</v>
      </c>
      <c r="H349" s="37">
        <f t="shared" si="11"/>
        <v>0.77400000000000002</v>
      </c>
      <c r="I349" s="47" t="s">
        <v>869</v>
      </c>
      <c r="J349" s="77" t="s">
        <v>869</v>
      </c>
      <c r="K349" s="65" t="s">
        <v>918</v>
      </c>
      <c r="L349"/>
      <c r="M349"/>
      <c r="N349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48"/>
      <c r="AL349" s="48"/>
      <c r="AM349" s="48"/>
      <c r="AN349" s="48"/>
      <c r="AO349" s="48"/>
      <c r="AP349" s="48"/>
      <c r="AQ349" s="48"/>
      <c r="AR349" s="48"/>
      <c r="AS349" s="48"/>
      <c r="AT349" s="48"/>
      <c r="AU349" s="48"/>
      <c r="AV349" s="48"/>
      <c r="AW349" s="48"/>
      <c r="AX349" s="48"/>
      <c r="AY349" s="48"/>
      <c r="AZ349" s="48"/>
      <c r="BA349" s="48"/>
      <c r="BB349" s="48"/>
      <c r="BC349" s="48"/>
      <c r="BD349" s="1"/>
      <c r="BE349" s="1"/>
      <c r="BF349" s="1"/>
      <c r="BG349" s="1"/>
      <c r="BH349" s="1"/>
      <c r="BI349" s="1"/>
      <c r="BJ349" s="1"/>
      <c r="BK349" s="1"/>
      <c r="BL349" s="1"/>
      <c r="BM349" s="1"/>
    </row>
    <row r="350" spans="1:65" s="33" customFormat="1" x14ac:dyDescent="0.2">
      <c r="A350" s="66" t="s">
        <v>568</v>
      </c>
      <c r="B350" s="63" t="s">
        <v>569</v>
      </c>
      <c r="C350" s="63" t="s">
        <v>26</v>
      </c>
      <c r="D350" s="63" t="s">
        <v>592</v>
      </c>
      <c r="E350" s="69">
        <v>50549402</v>
      </c>
      <c r="F350" s="69">
        <v>62551457</v>
      </c>
      <c r="G350" s="2">
        <f t="shared" si="10"/>
        <v>12002055</v>
      </c>
      <c r="H350" s="37">
        <f t="shared" si="11"/>
        <v>0.2374</v>
      </c>
      <c r="I350" s="47" t="s">
        <v>869</v>
      </c>
      <c r="J350" s="77" t="s">
        <v>869</v>
      </c>
      <c r="K350" s="65" t="s">
        <v>869</v>
      </c>
      <c r="L350"/>
      <c r="M350"/>
      <c r="N350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48"/>
      <c r="AM350" s="48"/>
      <c r="AN350" s="48"/>
      <c r="AO350" s="48"/>
      <c r="AP350" s="48"/>
      <c r="AQ350" s="48"/>
      <c r="AR350" s="48"/>
      <c r="AS350" s="48"/>
      <c r="AT350" s="48"/>
      <c r="AU350" s="48"/>
      <c r="AV350" s="48"/>
      <c r="AW350" s="48"/>
      <c r="AX350" s="48"/>
      <c r="AY350" s="48"/>
      <c r="AZ350" s="48"/>
      <c r="BA350" s="48"/>
      <c r="BB350" s="48"/>
      <c r="BC350" s="48"/>
      <c r="BD350" s="1"/>
      <c r="BE350" s="1"/>
      <c r="BF350" s="1"/>
      <c r="BG350" s="1"/>
      <c r="BH350" s="1"/>
      <c r="BI350" s="1"/>
      <c r="BJ350" s="1"/>
      <c r="BK350" s="1"/>
      <c r="BL350" s="1"/>
      <c r="BM350" s="1"/>
    </row>
    <row r="351" spans="1:65" s="33" customFormat="1" x14ac:dyDescent="0.2">
      <c r="A351" s="66" t="s">
        <v>568</v>
      </c>
      <c r="B351" s="63" t="s">
        <v>569</v>
      </c>
      <c r="C351" s="63" t="s">
        <v>79</v>
      </c>
      <c r="D351" s="63" t="s">
        <v>593</v>
      </c>
      <c r="E351" s="69">
        <v>135968</v>
      </c>
      <c r="F351" s="69">
        <v>209426</v>
      </c>
      <c r="G351" s="2">
        <f t="shared" si="10"/>
        <v>73458</v>
      </c>
      <c r="H351" s="37">
        <f t="shared" si="11"/>
        <v>0.5403</v>
      </c>
      <c r="I351" s="47" t="s">
        <v>918</v>
      </c>
      <c r="J351" s="77" t="s">
        <v>869</v>
      </c>
      <c r="K351" s="65" t="s">
        <v>869</v>
      </c>
      <c r="L351"/>
      <c r="M351"/>
      <c r="N351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48"/>
      <c r="AL351" s="48"/>
      <c r="AM351" s="48"/>
      <c r="AN351" s="48"/>
      <c r="AO351" s="48"/>
      <c r="AP351" s="48"/>
      <c r="AQ351" s="48"/>
      <c r="AR351" s="48"/>
      <c r="AS351" s="48"/>
      <c r="AT351" s="48"/>
      <c r="AU351" s="48"/>
      <c r="AV351" s="48"/>
      <c r="AW351" s="48"/>
      <c r="AX351" s="48"/>
      <c r="AY351" s="48"/>
      <c r="AZ351" s="48"/>
      <c r="BA351" s="48"/>
      <c r="BB351" s="48"/>
      <c r="BC351" s="48"/>
      <c r="BD351" s="1"/>
      <c r="BE351" s="1"/>
      <c r="BF351" s="1"/>
      <c r="BG351" s="1"/>
      <c r="BH351" s="1"/>
      <c r="BI351" s="1"/>
      <c r="BJ351" s="1"/>
      <c r="BK351" s="1"/>
      <c r="BL351" s="1"/>
      <c r="BM351" s="1"/>
    </row>
    <row r="352" spans="1:65" s="33" customFormat="1" x14ac:dyDescent="0.2">
      <c r="A352" s="66" t="s">
        <v>568</v>
      </c>
      <c r="B352" s="63" t="s">
        <v>569</v>
      </c>
      <c r="C352" s="63" t="s">
        <v>16</v>
      </c>
      <c r="D352" s="63" t="s">
        <v>594</v>
      </c>
      <c r="E352" s="69">
        <v>14397555</v>
      </c>
      <c r="F352" s="69">
        <v>17443904</v>
      </c>
      <c r="G352" s="2">
        <f t="shared" si="10"/>
        <v>3046349</v>
      </c>
      <c r="H352" s="37">
        <f t="shared" si="11"/>
        <v>0.21160000000000001</v>
      </c>
      <c r="I352" s="47" t="s">
        <v>869</v>
      </c>
      <c r="J352" s="77" t="s">
        <v>869</v>
      </c>
      <c r="K352" s="65" t="s">
        <v>869</v>
      </c>
      <c r="L352"/>
      <c r="M352"/>
      <c r="N352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48"/>
      <c r="AL352" s="48"/>
      <c r="AM352" s="48"/>
      <c r="AN352" s="48"/>
      <c r="AO352" s="48"/>
      <c r="AP352" s="48"/>
      <c r="AQ352" s="48"/>
      <c r="AR352" s="48"/>
      <c r="AS352" s="48"/>
      <c r="AT352" s="48"/>
      <c r="AU352" s="48"/>
      <c r="AV352" s="48"/>
      <c r="AW352" s="48"/>
      <c r="AX352" s="48"/>
      <c r="AY352" s="48"/>
      <c r="AZ352" s="48"/>
      <c r="BA352" s="48"/>
      <c r="BB352" s="48"/>
      <c r="BC352" s="48"/>
      <c r="BD352" s="1"/>
      <c r="BE352" s="1"/>
      <c r="BF352" s="1"/>
      <c r="BG352" s="1"/>
      <c r="BH352" s="1"/>
      <c r="BI352" s="1"/>
      <c r="BJ352" s="1"/>
      <c r="BK352" s="1"/>
      <c r="BL352" s="1"/>
      <c r="BM352" s="1"/>
    </row>
    <row r="353" spans="1:65" s="33" customFormat="1" x14ac:dyDescent="0.2">
      <c r="A353" s="66" t="s">
        <v>568</v>
      </c>
      <c r="B353" s="63" t="s">
        <v>569</v>
      </c>
      <c r="C353" s="63" t="s">
        <v>59</v>
      </c>
      <c r="D353" s="63" t="s">
        <v>595</v>
      </c>
      <c r="E353" s="69">
        <v>8380503</v>
      </c>
      <c r="F353" s="69">
        <v>12547973</v>
      </c>
      <c r="G353" s="2">
        <f t="shared" si="10"/>
        <v>4167470</v>
      </c>
      <c r="H353" s="37">
        <f t="shared" si="11"/>
        <v>0.49730000000000002</v>
      </c>
      <c r="I353" s="47" t="s">
        <v>869</v>
      </c>
      <c r="J353" s="77" t="s">
        <v>869</v>
      </c>
      <c r="K353" s="65" t="s">
        <v>918</v>
      </c>
      <c r="L353"/>
      <c r="M353"/>
      <c r="N353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48"/>
      <c r="AL353" s="48"/>
      <c r="AM353" s="48"/>
      <c r="AN353" s="48"/>
      <c r="AO353" s="48"/>
      <c r="AP353" s="48"/>
      <c r="AQ353" s="48"/>
      <c r="AR353" s="48"/>
      <c r="AS353" s="48"/>
      <c r="AT353" s="48"/>
      <c r="AU353" s="48"/>
      <c r="AV353" s="48"/>
      <c r="AW353" s="48"/>
      <c r="AX353" s="48"/>
      <c r="AY353" s="48"/>
      <c r="AZ353" s="48"/>
      <c r="BA353" s="48"/>
      <c r="BB353" s="48"/>
      <c r="BC353" s="48"/>
      <c r="BD353" s="1"/>
      <c r="BE353" s="1"/>
      <c r="BF353" s="1"/>
      <c r="BG353" s="1"/>
      <c r="BH353" s="1"/>
      <c r="BI353" s="1"/>
      <c r="BJ353" s="1"/>
      <c r="BK353" s="1"/>
      <c r="BL353" s="1"/>
      <c r="BM353" s="1"/>
    </row>
    <row r="354" spans="1:65" s="33" customFormat="1" x14ac:dyDescent="0.2">
      <c r="A354" s="66" t="s">
        <v>568</v>
      </c>
      <c r="B354" s="63" t="s">
        <v>569</v>
      </c>
      <c r="C354" s="63" t="s">
        <v>37</v>
      </c>
      <c r="D354" s="63" t="s">
        <v>596</v>
      </c>
      <c r="E354" s="69">
        <v>6483867</v>
      </c>
      <c r="F354" s="69">
        <v>7778532</v>
      </c>
      <c r="G354" s="2">
        <f t="shared" si="10"/>
        <v>1294665</v>
      </c>
      <c r="H354" s="37">
        <f t="shared" si="11"/>
        <v>0.19969999999999999</v>
      </c>
      <c r="I354" s="47" t="s">
        <v>869</v>
      </c>
      <c r="J354" s="77" t="s">
        <v>869</v>
      </c>
      <c r="K354" s="65" t="s">
        <v>869</v>
      </c>
      <c r="L354"/>
      <c r="M354"/>
      <c r="N354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48"/>
      <c r="AL354" s="48"/>
      <c r="AM354" s="48"/>
      <c r="AN354" s="48"/>
      <c r="AO354" s="48"/>
      <c r="AP354" s="48"/>
      <c r="AQ354" s="48"/>
      <c r="AR354" s="48"/>
      <c r="AS354" s="48"/>
      <c r="AT354" s="48"/>
      <c r="AU354" s="48"/>
      <c r="AV354" s="48"/>
      <c r="AW354" s="48"/>
      <c r="AX354" s="48"/>
      <c r="AY354" s="48"/>
      <c r="AZ354" s="48"/>
      <c r="BA354" s="48"/>
      <c r="BB354" s="48"/>
      <c r="BC354" s="48"/>
      <c r="BD354" s="1"/>
      <c r="BE354" s="1"/>
      <c r="BF354" s="1"/>
      <c r="BG354" s="1"/>
      <c r="BH354" s="1"/>
      <c r="BI354" s="1"/>
      <c r="BJ354" s="1"/>
      <c r="BK354" s="1"/>
      <c r="BL354" s="1"/>
      <c r="BM354" s="1"/>
    </row>
    <row r="355" spans="1:65" s="33" customFormat="1" x14ac:dyDescent="0.2">
      <c r="A355" s="66" t="s">
        <v>568</v>
      </c>
      <c r="B355" s="63" t="s">
        <v>569</v>
      </c>
      <c r="C355" s="63" t="s">
        <v>67</v>
      </c>
      <c r="D355" s="63" t="s">
        <v>597</v>
      </c>
      <c r="E355" s="69">
        <v>2939100</v>
      </c>
      <c r="F355" s="69">
        <v>3502236</v>
      </c>
      <c r="G355" s="2">
        <f t="shared" si="10"/>
        <v>563136</v>
      </c>
      <c r="H355" s="37">
        <f t="shared" si="11"/>
        <v>0.19159999999999999</v>
      </c>
      <c r="I355" s="47" t="s">
        <v>869</v>
      </c>
      <c r="J355" s="77" t="s">
        <v>869</v>
      </c>
      <c r="K355" s="65" t="s">
        <v>869</v>
      </c>
      <c r="L355"/>
      <c r="M355"/>
      <c r="N355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48"/>
      <c r="AL355" s="48"/>
      <c r="AM355" s="48"/>
      <c r="AN355" s="48"/>
      <c r="AO355" s="48"/>
      <c r="AP355" s="48"/>
      <c r="AQ355" s="48"/>
      <c r="AR355" s="48"/>
      <c r="AS355" s="48"/>
      <c r="AT355" s="48"/>
      <c r="AU355" s="48"/>
      <c r="AV355" s="48"/>
      <c r="AW355" s="48"/>
      <c r="AX355" s="48"/>
      <c r="AY355" s="48"/>
      <c r="AZ355" s="48"/>
      <c r="BA355" s="48"/>
      <c r="BB355" s="48"/>
      <c r="BC355" s="48"/>
      <c r="BD355" s="1"/>
      <c r="BE355" s="1"/>
      <c r="BF355" s="1"/>
      <c r="BG355" s="1"/>
      <c r="BH355" s="1"/>
      <c r="BI355" s="1"/>
      <c r="BJ355" s="1"/>
      <c r="BK355" s="1"/>
      <c r="BL355" s="1"/>
      <c r="BM355" s="1"/>
    </row>
    <row r="356" spans="1:65" s="33" customFormat="1" x14ac:dyDescent="0.2">
      <c r="A356" s="66" t="s">
        <v>568</v>
      </c>
      <c r="B356" s="63" t="s">
        <v>569</v>
      </c>
      <c r="C356" s="63" t="s">
        <v>93</v>
      </c>
      <c r="D356" s="63" t="s">
        <v>598</v>
      </c>
      <c r="E356" s="69">
        <v>25417227</v>
      </c>
      <c r="F356" s="69">
        <v>39681934</v>
      </c>
      <c r="G356" s="2">
        <f t="shared" si="10"/>
        <v>14264707</v>
      </c>
      <c r="H356" s="37">
        <f t="shared" si="11"/>
        <v>0.56120000000000003</v>
      </c>
      <c r="I356" s="47" t="s">
        <v>869</v>
      </c>
      <c r="J356" s="77" t="s">
        <v>869</v>
      </c>
      <c r="K356" s="65" t="s">
        <v>918</v>
      </c>
      <c r="L356"/>
      <c r="M356"/>
      <c r="N356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  <c r="AK356" s="48"/>
      <c r="AL356" s="48"/>
      <c r="AM356" s="48"/>
      <c r="AN356" s="48"/>
      <c r="AO356" s="48"/>
      <c r="AP356" s="48"/>
      <c r="AQ356" s="48"/>
      <c r="AR356" s="48"/>
      <c r="AS356" s="48"/>
      <c r="AT356" s="48"/>
      <c r="AU356" s="48"/>
      <c r="AV356" s="48"/>
      <c r="AW356" s="48"/>
      <c r="AX356" s="48"/>
      <c r="AY356" s="48"/>
      <c r="AZ356" s="48"/>
      <c r="BA356" s="48"/>
      <c r="BB356" s="48"/>
      <c r="BC356" s="48"/>
      <c r="BD356" s="1"/>
      <c r="BE356" s="1"/>
      <c r="BF356" s="1"/>
      <c r="BG356" s="1"/>
      <c r="BH356" s="1"/>
      <c r="BI356" s="1"/>
      <c r="BJ356" s="1"/>
      <c r="BK356" s="1"/>
      <c r="BL356" s="1"/>
      <c r="BM356" s="1"/>
    </row>
    <row r="357" spans="1:65" s="33" customFormat="1" x14ac:dyDescent="0.2">
      <c r="A357" s="66" t="s">
        <v>568</v>
      </c>
      <c r="B357" s="63" t="s">
        <v>569</v>
      </c>
      <c r="C357" s="63" t="s">
        <v>356</v>
      </c>
      <c r="D357" s="63" t="s">
        <v>599</v>
      </c>
      <c r="E357" s="69">
        <v>2223807</v>
      </c>
      <c r="F357" s="69">
        <v>2915745</v>
      </c>
      <c r="G357" s="2">
        <f t="shared" si="10"/>
        <v>691938</v>
      </c>
      <c r="H357" s="37">
        <f t="shared" si="11"/>
        <v>0.31119999999999998</v>
      </c>
      <c r="I357" s="47" t="s">
        <v>869</v>
      </c>
      <c r="J357" s="77" t="s">
        <v>869</v>
      </c>
      <c r="K357" s="65" t="s">
        <v>918</v>
      </c>
      <c r="L357"/>
      <c r="M357"/>
      <c r="N357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48"/>
      <c r="AL357" s="48"/>
      <c r="AM357" s="48"/>
      <c r="AN357" s="48"/>
      <c r="AO357" s="48"/>
      <c r="AP357" s="48"/>
      <c r="AQ357" s="48"/>
      <c r="AR357" s="48"/>
      <c r="AS357" s="48"/>
      <c r="AT357" s="48"/>
      <c r="AU357" s="48"/>
      <c r="AV357" s="48"/>
      <c r="AW357" s="48"/>
      <c r="AX357" s="48"/>
      <c r="AY357" s="48"/>
      <c r="AZ357" s="48"/>
      <c r="BA357" s="48"/>
      <c r="BB357" s="48"/>
      <c r="BC357" s="48"/>
      <c r="BD357" s="1"/>
      <c r="BE357" s="1"/>
      <c r="BF357" s="1"/>
      <c r="BG357" s="1"/>
      <c r="BH357" s="1"/>
      <c r="BI357" s="1"/>
      <c r="BJ357" s="1"/>
      <c r="BK357" s="1"/>
      <c r="BL357" s="1"/>
      <c r="BM357" s="1"/>
    </row>
    <row r="358" spans="1:65" s="33" customFormat="1" x14ac:dyDescent="0.2">
      <c r="A358" s="66" t="s">
        <v>568</v>
      </c>
      <c r="B358" s="63" t="s">
        <v>569</v>
      </c>
      <c r="C358" s="63" t="s">
        <v>600</v>
      </c>
      <c r="D358" s="63" t="s">
        <v>601</v>
      </c>
      <c r="E358" s="69">
        <v>4443055</v>
      </c>
      <c r="F358" s="69">
        <v>5388459</v>
      </c>
      <c r="G358" s="2">
        <f t="shared" si="10"/>
        <v>945404</v>
      </c>
      <c r="H358" s="37">
        <f t="shared" si="11"/>
        <v>0.21279999999999999</v>
      </c>
      <c r="I358" s="47" t="s">
        <v>869</v>
      </c>
      <c r="J358" s="77" t="s">
        <v>869</v>
      </c>
      <c r="K358" s="65" t="s">
        <v>869</v>
      </c>
      <c r="L358"/>
      <c r="M358"/>
      <c r="N35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48"/>
      <c r="AL358" s="48"/>
      <c r="AM358" s="48"/>
      <c r="AN358" s="48"/>
      <c r="AO358" s="48"/>
      <c r="AP358" s="48"/>
      <c r="AQ358" s="48"/>
      <c r="AR358" s="48"/>
      <c r="AS358" s="48"/>
      <c r="AT358" s="48"/>
      <c r="AU358" s="48"/>
      <c r="AV358" s="48"/>
      <c r="AW358" s="48"/>
      <c r="AX358" s="48"/>
      <c r="AY358" s="48"/>
      <c r="AZ358" s="48"/>
      <c r="BA358" s="48"/>
      <c r="BB358" s="48"/>
      <c r="BC358" s="48"/>
      <c r="BD358" s="1"/>
      <c r="BE358" s="1"/>
      <c r="BF358" s="1"/>
      <c r="BG358" s="1"/>
      <c r="BH358" s="1"/>
      <c r="BI358" s="1"/>
      <c r="BJ358" s="1"/>
      <c r="BK358" s="1"/>
      <c r="BL358" s="1"/>
      <c r="BM358" s="1"/>
    </row>
    <row r="359" spans="1:65" s="33" customFormat="1" x14ac:dyDescent="0.2">
      <c r="A359" s="66" t="s">
        <v>568</v>
      </c>
      <c r="B359" s="63" t="s">
        <v>569</v>
      </c>
      <c r="C359" s="63" t="s">
        <v>443</v>
      </c>
      <c r="D359" s="63" t="s">
        <v>602</v>
      </c>
      <c r="E359" s="69">
        <v>41069879</v>
      </c>
      <c r="F359" s="69">
        <v>49062216</v>
      </c>
      <c r="G359" s="2">
        <f t="shared" si="10"/>
        <v>7992337</v>
      </c>
      <c r="H359" s="37">
        <f t="shared" si="11"/>
        <v>0.1946</v>
      </c>
      <c r="I359" s="47" t="s">
        <v>869</v>
      </c>
      <c r="J359" s="77" t="s">
        <v>869</v>
      </c>
      <c r="K359" s="65" t="s">
        <v>869</v>
      </c>
      <c r="L359"/>
      <c r="M359"/>
      <c r="N359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48"/>
      <c r="AL359" s="48"/>
      <c r="AM359" s="48"/>
      <c r="AN359" s="48"/>
      <c r="AO359" s="48"/>
      <c r="AP359" s="48"/>
      <c r="AQ359" s="48"/>
      <c r="AR359" s="48"/>
      <c r="AS359" s="48"/>
      <c r="AT359" s="48"/>
      <c r="AU359" s="48"/>
      <c r="AV359" s="48"/>
      <c r="AW359" s="48"/>
      <c r="AX359" s="48"/>
      <c r="AY359" s="48"/>
      <c r="AZ359" s="48"/>
      <c r="BA359" s="48"/>
      <c r="BB359" s="48"/>
      <c r="BC359" s="48"/>
      <c r="BD359" s="1"/>
      <c r="BE359" s="1"/>
      <c r="BF359" s="1"/>
      <c r="BG359" s="1"/>
      <c r="BH359" s="1"/>
      <c r="BI359" s="1"/>
      <c r="BJ359" s="1"/>
      <c r="BK359" s="1"/>
      <c r="BL359" s="1"/>
      <c r="BM359" s="1"/>
    </row>
    <row r="360" spans="1:65" s="33" customFormat="1" x14ac:dyDescent="0.2">
      <c r="A360" s="66" t="s">
        <v>568</v>
      </c>
      <c r="B360" s="63" t="s">
        <v>569</v>
      </c>
      <c r="C360" s="63" t="s">
        <v>603</v>
      </c>
      <c r="D360" s="63" t="s">
        <v>604</v>
      </c>
      <c r="E360" s="69">
        <v>3576778</v>
      </c>
      <c r="F360" s="69">
        <v>4316013</v>
      </c>
      <c r="G360" s="2">
        <f t="shared" si="10"/>
        <v>739235</v>
      </c>
      <c r="H360" s="37">
        <f t="shared" si="11"/>
        <v>0.20669999999999999</v>
      </c>
      <c r="I360" s="47" t="s">
        <v>869</v>
      </c>
      <c r="J360" s="77" t="s">
        <v>869</v>
      </c>
      <c r="K360" s="65" t="s">
        <v>869</v>
      </c>
      <c r="L360"/>
      <c r="M360"/>
      <c r="N360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48"/>
      <c r="AL360" s="48"/>
      <c r="AM360" s="48"/>
      <c r="AN360" s="48"/>
      <c r="AO360" s="48"/>
      <c r="AP360" s="48"/>
      <c r="AQ360" s="48"/>
      <c r="AR360" s="48"/>
      <c r="AS360" s="48"/>
      <c r="AT360" s="48"/>
      <c r="AU360" s="48"/>
      <c r="AV360" s="48"/>
      <c r="AW360" s="48"/>
      <c r="AX360" s="48"/>
      <c r="AY360" s="48"/>
      <c r="AZ360" s="48"/>
      <c r="BA360" s="48"/>
      <c r="BB360" s="48"/>
      <c r="BC360" s="48"/>
      <c r="BD360" s="1"/>
      <c r="BE360" s="1"/>
      <c r="BF360" s="1"/>
      <c r="BG360" s="1"/>
      <c r="BH360" s="1"/>
      <c r="BI360" s="1"/>
      <c r="BJ360" s="1"/>
      <c r="BK360" s="1"/>
      <c r="BL360" s="1"/>
      <c r="BM360" s="1"/>
    </row>
    <row r="361" spans="1:65" s="33" customFormat="1" x14ac:dyDescent="0.2">
      <c r="A361" s="66" t="s">
        <v>568</v>
      </c>
      <c r="B361" s="63" t="s">
        <v>569</v>
      </c>
      <c r="C361" s="63" t="s">
        <v>547</v>
      </c>
      <c r="D361" s="63" t="s">
        <v>605</v>
      </c>
      <c r="E361" s="69">
        <v>7756455</v>
      </c>
      <c r="F361" s="69">
        <v>9218064</v>
      </c>
      <c r="G361" s="2">
        <f t="shared" si="10"/>
        <v>1461609</v>
      </c>
      <c r="H361" s="37">
        <f t="shared" si="11"/>
        <v>0.18840000000000001</v>
      </c>
      <c r="I361" s="47" t="s">
        <v>869</v>
      </c>
      <c r="J361" s="77" t="s">
        <v>869</v>
      </c>
      <c r="K361" s="65" t="s">
        <v>918</v>
      </c>
      <c r="L361"/>
      <c r="M361"/>
      <c r="N361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48"/>
      <c r="AL361" s="48"/>
      <c r="AM361" s="48"/>
      <c r="AN361" s="48"/>
      <c r="AO361" s="48"/>
      <c r="AP361" s="48"/>
      <c r="AQ361" s="48"/>
      <c r="AR361" s="48"/>
      <c r="AS361" s="48"/>
      <c r="AT361" s="48"/>
      <c r="AU361" s="48"/>
      <c r="AV361" s="48"/>
      <c r="AW361" s="48"/>
      <c r="AX361" s="48"/>
      <c r="AY361" s="48"/>
      <c r="AZ361" s="48"/>
      <c r="BA361" s="48"/>
      <c r="BB361" s="48"/>
      <c r="BC361" s="48"/>
      <c r="BD361" s="1"/>
      <c r="BE361" s="1"/>
      <c r="BF361" s="1"/>
      <c r="BG361" s="1"/>
      <c r="BH361" s="1"/>
      <c r="BI361" s="1"/>
      <c r="BJ361" s="1"/>
      <c r="BK361" s="1"/>
      <c r="BL361" s="1"/>
      <c r="BM361" s="1"/>
    </row>
    <row r="362" spans="1:65" s="33" customFormat="1" x14ac:dyDescent="0.2">
      <c r="A362" s="66" t="s">
        <v>568</v>
      </c>
      <c r="B362" s="63" t="s">
        <v>569</v>
      </c>
      <c r="C362" s="63" t="s">
        <v>410</v>
      </c>
      <c r="D362" s="63" t="s">
        <v>606</v>
      </c>
      <c r="E362" s="69">
        <v>102596611</v>
      </c>
      <c r="F362" s="69">
        <v>123254067</v>
      </c>
      <c r="G362" s="2">
        <f t="shared" si="10"/>
        <v>20657456</v>
      </c>
      <c r="H362" s="37">
        <f t="shared" si="11"/>
        <v>0.20130000000000001</v>
      </c>
      <c r="I362" s="47" t="s">
        <v>869</v>
      </c>
      <c r="J362" s="77" t="s">
        <v>869</v>
      </c>
      <c r="K362" s="65" t="s">
        <v>869</v>
      </c>
      <c r="L362"/>
      <c r="M362"/>
      <c r="N362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  <c r="AL362" s="48"/>
      <c r="AM362" s="48"/>
      <c r="AN362" s="48"/>
      <c r="AO362" s="48"/>
      <c r="AP362" s="48"/>
      <c r="AQ362" s="48"/>
      <c r="AR362" s="48"/>
      <c r="AS362" s="48"/>
      <c r="AT362" s="48"/>
      <c r="AU362" s="48"/>
      <c r="AV362" s="48"/>
      <c r="AW362" s="48"/>
      <c r="AX362" s="48"/>
      <c r="AY362" s="48"/>
      <c r="AZ362" s="48"/>
      <c r="BA362" s="48"/>
      <c r="BB362" s="48"/>
      <c r="BC362" s="48"/>
      <c r="BD362" s="1"/>
      <c r="BE362" s="1"/>
      <c r="BF362" s="1"/>
      <c r="BG362" s="1"/>
      <c r="BH362" s="1"/>
      <c r="BI362" s="1"/>
      <c r="BJ362" s="1"/>
      <c r="BK362" s="1"/>
      <c r="BL362" s="1"/>
      <c r="BM362" s="1"/>
    </row>
    <row r="363" spans="1:65" s="33" customFormat="1" x14ac:dyDescent="0.2">
      <c r="A363" s="66" t="s">
        <v>568</v>
      </c>
      <c r="B363" s="63" t="s">
        <v>569</v>
      </c>
      <c r="C363" s="63" t="s">
        <v>858</v>
      </c>
      <c r="D363" s="63" t="s">
        <v>872</v>
      </c>
      <c r="E363" s="69">
        <v>808749</v>
      </c>
      <c r="F363" s="69">
        <v>900341</v>
      </c>
      <c r="G363" s="2">
        <f t="shared" si="10"/>
        <v>91592</v>
      </c>
      <c r="H363" s="37">
        <f t="shared" si="11"/>
        <v>0.1133</v>
      </c>
      <c r="I363" s="47" t="s">
        <v>869</v>
      </c>
      <c r="J363" s="77" t="s">
        <v>869</v>
      </c>
      <c r="K363" s="65" t="s">
        <v>869</v>
      </c>
      <c r="L363"/>
      <c r="M363"/>
      <c r="N363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48"/>
      <c r="AL363" s="48"/>
      <c r="AM363" s="48"/>
      <c r="AN363" s="48"/>
      <c r="AO363" s="48"/>
      <c r="AP363" s="48"/>
      <c r="AQ363" s="48"/>
      <c r="AR363" s="48"/>
      <c r="AS363" s="48"/>
      <c r="AT363" s="48"/>
      <c r="AU363" s="48"/>
      <c r="AV363" s="48"/>
      <c r="AW363" s="48"/>
      <c r="AX363" s="48"/>
      <c r="AY363" s="48"/>
      <c r="AZ363" s="48"/>
      <c r="BA363" s="48"/>
      <c r="BB363" s="48"/>
      <c r="BC363" s="48"/>
      <c r="BD363" s="1"/>
      <c r="BE363" s="1"/>
      <c r="BF363" s="1"/>
      <c r="BG363" s="1"/>
      <c r="BH363" s="1"/>
      <c r="BI363" s="1"/>
      <c r="BJ363" s="1"/>
      <c r="BK363" s="1"/>
      <c r="BL363" s="1"/>
      <c r="BM363" s="1"/>
    </row>
    <row r="364" spans="1:65" s="33" customFormat="1" x14ac:dyDescent="0.2">
      <c r="A364" s="70" t="s">
        <v>568</v>
      </c>
      <c r="B364" s="71" t="s">
        <v>569</v>
      </c>
      <c r="C364" s="71" t="s">
        <v>889</v>
      </c>
      <c r="D364" s="71" t="s">
        <v>890</v>
      </c>
      <c r="E364" s="55">
        <v>0</v>
      </c>
      <c r="F364" s="55">
        <v>148219</v>
      </c>
      <c r="G364" s="2">
        <f t="shared" si="10"/>
        <v>148219</v>
      </c>
      <c r="H364" s="37">
        <v>1</v>
      </c>
      <c r="I364" s="47" t="s">
        <v>869</v>
      </c>
      <c r="J364" s="77" t="s">
        <v>869</v>
      </c>
      <c r="K364" s="65" t="s">
        <v>918</v>
      </c>
      <c r="L364"/>
      <c r="M364"/>
      <c r="N364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  <c r="AK364" s="48"/>
      <c r="AL364" s="48"/>
      <c r="AM364" s="48"/>
      <c r="AN364" s="48"/>
      <c r="AO364" s="48"/>
      <c r="AP364" s="48"/>
      <c r="AQ364" s="48"/>
      <c r="AR364" s="48"/>
      <c r="AS364" s="48"/>
      <c r="AT364" s="48"/>
      <c r="AU364" s="48"/>
      <c r="AV364" s="48"/>
      <c r="AW364" s="48"/>
      <c r="AX364" s="48"/>
      <c r="AY364" s="48"/>
      <c r="AZ364" s="48"/>
      <c r="BA364" s="48"/>
      <c r="BB364" s="48"/>
      <c r="BC364" s="48"/>
      <c r="BD364" s="1"/>
      <c r="BE364" s="1"/>
      <c r="BF364" s="1"/>
      <c r="BG364" s="1"/>
      <c r="BH364" s="1"/>
      <c r="BI364" s="1"/>
      <c r="BJ364" s="1"/>
      <c r="BK364" s="1"/>
      <c r="BL364" s="1"/>
      <c r="BM364" s="1"/>
    </row>
    <row r="365" spans="1:65" s="33" customFormat="1" x14ac:dyDescent="0.2">
      <c r="A365" s="70" t="s">
        <v>568</v>
      </c>
      <c r="B365" s="71" t="s">
        <v>569</v>
      </c>
      <c r="C365" s="71" t="s">
        <v>891</v>
      </c>
      <c r="D365" s="71" t="s">
        <v>892</v>
      </c>
      <c r="E365" s="55">
        <v>0</v>
      </c>
      <c r="F365" s="55">
        <v>604178</v>
      </c>
      <c r="G365" s="2">
        <f t="shared" si="10"/>
        <v>604178</v>
      </c>
      <c r="H365" s="37">
        <v>1</v>
      </c>
      <c r="I365" s="47" t="s">
        <v>869</v>
      </c>
      <c r="J365" s="77" t="s">
        <v>869</v>
      </c>
      <c r="K365" s="65" t="s">
        <v>918</v>
      </c>
      <c r="L365"/>
      <c r="M365"/>
      <c r="N365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48"/>
      <c r="AL365" s="48"/>
      <c r="AM365" s="48"/>
      <c r="AN365" s="48"/>
      <c r="AO365" s="48"/>
      <c r="AP365" s="48"/>
      <c r="AQ365" s="48"/>
      <c r="AR365" s="48"/>
      <c r="AS365" s="48"/>
      <c r="AT365" s="48"/>
      <c r="AU365" s="48"/>
      <c r="AV365" s="48"/>
      <c r="AW365" s="48"/>
      <c r="AX365" s="48"/>
      <c r="AY365" s="48"/>
      <c r="AZ365" s="48"/>
      <c r="BA365" s="48"/>
      <c r="BB365" s="48"/>
      <c r="BC365" s="48"/>
      <c r="BD365" s="1"/>
      <c r="BE365" s="1"/>
      <c r="BF365" s="1"/>
      <c r="BG365" s="1"/>
      <c r="BH365" s="1"/>
      <c r="BI365" s="1"/>
      <c r="BJ365" s="1"/>
      <c r="BK365" s="1"/>
      <c r="BL365" s="1"/>
      <c r="BM365" s="1"/>
    </row>
    <row r="366" spans="1:65" s="33" customFormat="1" x14ac:dyDescent="0.2">
      <c r="A366" s="72" t="s">
        <v>568</v>
      </c>
      <c r="B366" s="73" t="s">
        <v>569</v>
      </c>
      <c r="C366" s="73" t="s">
        <v>849</v>
      </c>
      <c r="D366" s="73" t="s">
        <v>850</v>
      </c>
      <c r="E366" s="55">
        <v>37585756</v>
      </c>
      <c r="F366" s="55">
        <v>72123680</v>
      </c>
      <c r="G366" s="2">
        <f t="shared" si="10"/>
        <v>34537924</v>
      </c>
      <c r="H366" s="37">
        <f t="shared" si="11"/>
        <v>0.91890000000000005</v>
      </c>
      <c r="I366" s="47" t="s">
        <v>869</v>
      </c>
      <c r="J366" s="77" t="s">
        <v>869</v>
      </c>
      <c r="K366" s="65" t="s">
        <v>918</v>
      </c>
      <c r="L366"/>
      <c r="M366"/>
      <c r="N366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48"/>
      <c r="AL366" s="48"/>
      <c r="AM366" s="48"/>
      <c r="AN366" s="48"/>
      <c r="AO366" s="48"/>
      <c r="AP366" s="48"/>
      <c r="AQ366" s="48"/>
      <c r="AR366" s="48"/>
      <c r="AS366" s="48"/>
      <c r="AT366" s="48"/>
      <c r="AU366" s="48"/>
      <c r="AV366" s="48"/>
      <c r="AW366" s="48"/>
      <c r="AX366" s="48"/>
      <c r="AY366" s="48"/>
      <c r="AZ366" s="48"/>
      <c r="BA366" s="48"/>
      <c r="BB366" s="48"/>
      <c r="BC366" s="48"/>
      <c r="BD366" s="1"/>
      <c r="BE366" s="1"/>
      <c r="BF366" s="1"/>
      <c r="BG366" s="1"/>
      <c r="BH366" s="1"/>
      <c r="BI366" s="1"/>
      <c r="BJ366" s="1"/>
      <c r="BK366" s="1"/>
      <c r="BL366" s="1"/>
      <c r="BM366" s="1"/>
    </row>
    <row r="367" spans="1:65" s="33" customFormat="1" x14ac:dyDescent="0.2">
      <c r="A367" s="72" t="s">
        <v>568</v>
      </c>
      <c r="B367" s="73" t="s">
        <v>569</v>
      </c>
      <c r="C367" s="73" t="s">
        <v>851</v>
      </c>
      <c r="D367" s="73" t="s">
        <v>852</v>
      </c>
      <c r="E367" s="55">
        <v>10490224</v>
      </c>
      <c r="F367" s="55">
        <v>14490696</v>
      </c>
      <c r="G367" s="2">
        <f t="shared" si="10"/>
        <v>4000472</v>
      </c>
      <c r="H367" s="37">
        <f t="shared" si="11"/>
        <v>0.38140000000000002</v>
      </c>
      <c r="I367" s="47" t="s">
        <v>869</v>
      </c>
      <c r="J367" s="77" t="s">
        <v>869</v>
      </c>
      <c r="K367" s="65" t="s">
        <v>918</v>
      </c>
      <c r="L367"/>
      <c r="M367"/>
      <c r="N367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48"/>
      <c r="AL367" s="48"/>
      <c r="AM367" s="48"/>
      <c r="AN367" s="48"/>
      <c r="AO367" s="48"/>
      <c r="AP367" s="48"/>
      <c r="AQ367" s="48"/>
      <c r="AR367" s="48"/>
      <c r="AS367" s="48"/>
      <c r="AT367" s="48"/>
      <c r="AU367" s="48"/>
      <c r="AV367" s="48"/>
      <c r="AW367" s="48"/>
      <c r="AX367" s="48"/>
      <c r="AY367" s="48"/>
      <c r="AZ367" s="48"/>
      <c r="BA367" s="48"/>
      <c r="BB367" s="48"/>
      <c r="BC367" s="48"/>
      <c r="BD367" s="1"/>
      <c r="BE367" s="1"/>
      <c r="BF367" s="1"/>
      <c r="BG367" s="1"/>
      <c r="BH367" s="1"/>
      <c r="BI367" s="1"/>
      <c r="BJ367" s="1"/>
      <c r="BK367" s="1"/>
      <c r="BL367" s="1"/>
      <c r="BM367" s="1"/>
    </row>
    <row r="368" spans="1:65" s="33" customFormat="1" x14ac:dyDescent="0.2">
      <c r="A368" s="72" t="s">
        <v>568</v>
      </c>
      <c r="B368" s="73" t="s">
        <v>569</v>
      </c>
      <c r="C368" s="73" t="s">
        <v>853</v>
      </c>
      <c r="D368" s="73" t="s">
        <v>854</v>
      </c>
      <c r="E368" s="55">
        <v>6057942</v>
      </c>
      <c r="F368" s="55">
        <v>6437102</v>
      </c>
      <c r="G368" s="2">
        <f t="shared" si="10"/>
        <v>379160</v>
      </c>
      <c r="H368" s="37">
        <f t="shared" si="11"/>
        <v>6.2600000000000003E-2</v>
      </c>
      <c r="I368" s="47" t="s">
        <v>869</v>
      </c>
      <c r="J368" s="77" t="s">
        <v>869</v>
      </c>
      <c r="K368" s="65" t="s">
        <v>918</v>
      </c>
      <c r="L368"/>
      <c r="M368"/>
      <c r="N36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48"/>
      <c r="AL368" s="48"/>
      <c r="AM368" s="48"/>
      <c r="AN368" s="48"/>
      <c r="AO368" s="48"/>
      <c r="AP368" s="48"/>
      <c r="AQ368" s="48"/>
      <c r="AR368" s="48"/>
      <c r="AS368" s="48"/>
      <c r="AT368" s="48"/>
      <c r="AU368" s="48"/>
      <c r="AV368" s="48"/>
      <c r="AW368" s="48"/>
      <c r="AX368" s="48"/>
      <c r="AY368" s="48"/>
      <c r="AZ368" s="48"/>
      <c r="BA368" s="48"/>
      <c r="BB368" s="48"/>
      <c r="BC368" s="48"/>
      <c r="BD368" s="1"/>
      <c r="BE368" s="1"/>
      <c r="BF368" s="1"/>
      <c r="BG368" s="1"/>
      <c r="BH368" s="1"/>
      <c r="BI368" s="1"/>
      <c r="BJ368" s="1"/>
      <c r="BK368" s="1"/>
      <c r="BL368" s="1"/>
      <c r="BM368" s="1"/>
    </row>
    <row r="369" spans="1:65" s="33" customFormat="1" x14ac:dyDescent="0.2">
      <c r="A369" s="72" t="s">
        <v>568</v>
      </c>
      <c r="B369" s="73" t="s">
        <v>569</v>
      </c>
      <c r="C369" s="73" t="s">
        <v>855</v>
      </c>
      <c r="D369" s="73" t="s">
        <v>856</v>
      </c>
      <c r="E369" s="55">
        <v>1842546</v>
      </c>
      <c r="F369" s="55">
        <v>3720997</v>
      </c>
      <c r="G369" s="2">
        <f t="shared" si="10"/>
        <v>1878451</v>
      </c>
      <c r="H369" s="37">
        <f t="shared" si="11"/>
        <v>1.0195000000000001</v>
      </c>
      <c r="I369" s="47" t="s">
        <v>869</v>
      </c>
      <c r="J369" s="77" t="s">
        <v>869</v>
      </c>
      <c r="K369" s="65" t="s">
        <v>918</v>
      </c>
      <c r="L369"/>
      <c r="M369"/>
      <c r="N369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48"/>
      <c r="AL369" s="48"/>
      <c r="AM369" s="48"/>
      <c r="AN369" s="48"/>
      <c r="AO369" s="48"/>
      <c r="AP369" s="48"/>
      <c r="AQ369" s="48"/>
      <c r="AR369" s="48"/>
      <c r="AS369" s="48"/>
      <c r="AT369" s="48"/>
      <c r="AU369" s="48"/>
      <c r="AV369" s="48"/>
      <c r="AW369" s="48"/>
      <c r="AX369" s="48"/>
      <c r="AY369" s="48"/>
      <c r="AZ369" s="48"/>
      <c r="BA369" s="48"/>
      <c r="BB369" s="48"/>
      <c r="BC369" s="48"/>
      <c r="BD369" s="1"/>
      <c r="BE369" s="1"/>
      <c r="BF369" s="1"/>
      <c r="BG369" s="1"/>
      <c r="BH369" s="1"/>
      <c r="BI369" s="1"/>
      <c r="BJ369" s="1"/>
      <c r="BK369" s="1"/>
      <c r="BL369" s="1"/>
      <c r="BM369" s="1"/>
    </row>
    <row r="370" spans="1:65" s="33" customFormat="1" x14ac:dyDescent="0.2">
      <c r="A370" s="66" t="s">
        <v>607</v>
      </c>
      <c r="B370" s="63" t="s">
        <v>608</v>
      </c>
      <c r="C370" s="63" t="s">
        <v>428</v>
      </c>
      <c r="D370" s="63" t="s">
        <v>609</v>
      </c>
      <c r="E370" s="69">
        <v>1511602</v>
      </c>
      <c r="F370" s="69">
        <v>1701148</v>
      </c>
      <c r="G370" s="2">
        <f t="shared" si="10"/>
        <v>189546</v>
      </c>
      <c r="H370" s="37">
        <f t="shared" si="11"/>
        <v>0.12540000000000001</v>
      </c>
      <c r="I370" s="47" t="s">
        <v>869</v>
      </c>
      <c r="J370" s="77" t="s">
        <v>869</v>
      </c>
      <c r="K370" s="65" t="s">
        <v>869</v>
      </c>
      <c r="L370"/>
      <c r="M370"/>
      <c r="N370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48"/>
      <c r="AL370" s="48"/>
      <c r="AM370" s="48"/>
      <c r="AN370" s="48"/>
      <c r="AO370" s="48"/>
      <c r="AP370" s="48"/>
      <c r="AQ370" s="48"/>
      <c r="AR370" s="48"/>
      <c r="AS370" s="48"/>
      <c r="AT370" s="48"/>
      <c r="AU370" s="48"/>
      <c r="AV370" s="48"/>
      <c r="AW370" s="48"/>
      <c r="AX370" s="48"/>
      <c r="AY370" s="48"/>
      <c r="AZ370" s="48"/>
      <c r="BA370" s="48"/>
      <c r="BB370" s="48"/>
      <c r="BC370" s="48"/>
      <c r="BD370" s="1"/>
      <c r="BE370" s="1"/>
      <c r="BF370" s="1"/>
      <c r="BG370" s="1"/>
      <c r="BH370" s="1"/>
      <c r="BI370" s="1"/>
      <c r="BJ370" s="1"/>
      <c r="BK370" s="1"/>
      <c r="BL370" s="1"/>
      <c r="BM370" s="1"/>
    </row>
    <row r="371" spans="1:65" s="33" customFormat="1" x14ac:dyDescent="0.2">
      <c r="A371" s="66" t="s">
        <v>607</v>
      </c>
      <c r="B371" s="63" t="s">
        <v>608</v>
      </c>
      <c r="C371" s="63" t="s">
        <v>26</v>
      </c>
      <c r="D371" s="63" t="s">
        <v>610</v>
      </c>
      <c r="E371" s="69">
        <v>5003364</v>
      </c>
      <c r="F371" s="69">
        <v>5675012</v>
      </c>
      <c r="G371" s="2">
        <f t="shared" si="10"/>
        <v>671648</v>
      </c>
      <c r="H371" s="37">
        <f t="shared" si="11"/>
        <v>0.13420000000000001</v>
      </c>
      <c r="I371" s="47" t="s">
        <v>869</v>
      </c>
      <c r="J371" s="77" t="s">
        <v>869</v>
      </c>
      <c r="K371" s="65" t="s">
        <v>869</v>
      </c>
      <c r="L371"/>
      <c r="M371"/>
      <c r="N371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48"/>
      <c r="AL371" s="48"/>
      <c r="AM371" s="48"/>
      <c r="AN371" s="48"/>
      <c r="AO371" s="48"/>
      <c r="AP371" s="48"/>
      <c r="AQ371" s="48"/>
      <c r="AR371" s="48"/>
      <c r="AS371" s="48"/>
      <c r="AT371" s="48"/>
      <c r="AU371" s="48"/>
      <c r="AV371" s="48"/>
      <c r="AW371" s="48"/>
      <c r="AX371" s="48"/>
      <c r="AY371" s="48"/>
      <c r="AZ371" s="48"/>
      <c r="BA371" s="48"/>
      <c r="BB371" s="48"/>
      <c r="BC371" s="48"/>
      <c r="BD371" s="1"/>
      <c r="BE371" s="1"/>
      <c r="BF371" s="1"/>
      <c r="BG371" s="1"/>
      <c r="BH371" s="1"/>
      <c r="BI371" s="1"/>
      <c r="BJ371" s="1"/>
      <c r="BK371" s="1"/>
      <c r="BL371" s="1"/>
      <c r="BM371" s="1"/>
    </row>
    <row r="372" spans="1:65" s="33" customFormat="1" x14ac:dyDescent="0.2">
      <c r="A372" s="66" t="s">
        <v>607</v>
      </c>
      <c r="B372" s="63" t="s">
        <v>608</v>
      </c>
      <c r="C372" s="63" t="s">
        <v>57</v>
      </c>
      <c r="D372" s="63" t="s">
        <v>611</v>
      </c>
      <c r="E372" s="69">
        <v>4448480</v>
      </c>
      <c r="F372" s="69">
        <v>5159137</v>
      </c>
      <c r="G372" s="2">
        <f t="shared" si="10"/>
        <v>710657</v>
      </c>
      <c r="H372" s="37">
        <f t="shared" si="11"/>
        <v>0.1598</v>
      </c>
      <c r="I372" s="47" t="s">
        <v>869</v>
      </c>
      <c r="J372" s="77" t="s">
        <v>869</v>
      </c>
      <c r="K372" s="65" t="s">
        <v>869</v>
      </c>
      <c r="L372"/>
      <c r="M372"/>
      <c r="N372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48"/>
      <c r="AL372" s="48"/>
      <c r="AM372" s="48"/>
      <c r="AN372" s="48"/>
      <c r="AO372" s="48"/>
      <c r="AP372" s="48"/>
      <c r="AQ372" s="48"/>
      <c r="AR372" s="48"/>
      <c r="AS372" s="48"/>
      <c r="AT372" s="48"/>
      <c r="AU372" s="48"/>
      <c r="AV372" s="48"/>
      <c r="AW372" s="48"/>
      <c r="AX372" s="48"/>
      <c r="AY372" s="48"/>
      <c r="AZ372" s="48"/>
      <c r="BA372" s="48"/>
      <c r="BB372" s="48"/>
      <c r="BC372" s="48"/>
      <c r="BD372" s="1"/>
      <c r="BE372" s="1"/>
      <c r="BF372" s="1"/>
      <c r="BG372" s="1"/>
      <c r="BH372" s="1"/>
      <c r="BI372" s="1"/>
      <c r="BJ372" s="1"/>
      <c r="BK372" s="1"/>
      <c r="BL372" s="1"/>
      <c r="BM372" s="1"/>
    </row>
    <row r="373" spans="1:65" s="33" customFormat="1" x14ac:dyDescent="0.2">
      <c r="A373" s="66" t="s">
        <v>607</v>
      </c>
      <c r="B373" s="63" t="s">
        <v>608</v>
      </c>
      <c r="C373" s="63" t="s">
        <v>79</v>
      </c>
      <c r="D373" s="63" t="s">
        <v>612</v>
      </c>
      <c r="E373" s="69">
        <v>3706058</v>
      </c>
      <c r="F373" s="69">
        <v>4321765</v>
      </c>
      <c r="G373" s="2">
        <f t="shared" si="10"/>
        <v>615707</v>
      </c>
      <c r="H373" s="37">
        <f t="shared" si="11"/>
        <v>0.1661</v>
      </c>
      <c r="I373" s="47" t="s">
        <v>869</v>
      </c>
      <c r="J373" s="77" t="s">
        <v>869</v>
      </c>
      <c r="K373" s="65" t="s">
        <v>869</v>
      </c>
      <c r="L373"/>
      <c r="M373"/>
      <c r="N373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  <c r="AK373" s="48"/>
      <c r="AL373" s="48"/>
      <c r="AM373" s="48"/>
      <c r="AN373" s="48"/>
      <c r="AO373" s="48"/>
      <c r="AP373" s="48"/>
      <c r="AQ373" s="48"/>
      <c r="AR373" s="48"/>
      <c r="AS373" s="48"/>
      <c r="AT373" s="48"/>
      <c r="AU373" s="48"/>
      <c r="AV373" s="48"/>
      <c r="AW373" s="48"/>
      <c r="AX373" s="48"/>
      <c r="AY373" s="48"/>
      <c r="AZ373" s="48"/>
      <c r="BA373" s="48"/>
      <c r="BB373" s="48"/>
      <c r="BC373" s="48"/>
      <c r="BD373" s="1"/>
      <c r="BE373" s="1"/>
      <c r="BF373" s="1"/>
      <c r="BG373" s="1"/>
      <c r="BH373" s="1"/>
      <c r="BI373" s="1"/>
      <c r="BJ373" s="1"/>
      <c r="BK373" s="1"/>
      <c r="BL373" s="1"/>
      <c r="BM373" s="1"/>
    </row>
    <row r="374" spans="1:65" s="33" customFormat="1" x14ac:dyDescent="0.2">
      <c r="A374" s="66" t="s">
        <v>607</v>
      </c>
      <c r="B374" s="63" t="s">
        <v>608</v>
      </c>
      <c r="C374" s="63" t="s">
        <v>16</v>
      </c>
      <c r="D374" s="63" t="s">
        <v>613</v>
      </c>
      <c r="E374" s="69">
        <v>3278999</v>
      </c>
      <c r="F374" s="69">
        <v>3888246</v>
      </c>
      <c r="G374" s="2">
        <f t="shared" si="10"/>
        <v>609247</v>
      </c>
      <c r="H374" s="37">
        <f t="shared" si="11"/>
        <v>0.18579999999999999</v>
      </c>
      <c r="I374" s="47" t="s">
        <v>869</v>
      </c>
      <c r="J374" s="77" t="s">
        <v>869</v>
      </c>
      <c r="K374" s="65" t="s">
        <v>869</v>
      </c>
      <c r="L374"/>
      <c r="M374"/>
      <c r="N374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48"/>
      <c r="AL374" s="48"/>
      <c r="AM374" s="48"/>
      <c r="AN374" s="48"/>
      <c r="AO374" s="48"/>
      <c r="AP374" s="48"/>
      <c r="AQ374" s="48"/>
      <c r="AR374" s="48"/>
      <c r="AS374" s="48"/>
      <c r="AT374" s="48"/>
      <c r="AU374" s="48"/>
      <c r="AV374" s="48"/>
      <c r="AW374" s="48"/>
      <c r="AX374" s="48"/>
      <c r="AY374" s="48"/>
      <c r="AZ374" s="48"/>
      <c r="BA374" s="48"/>
      <c r="BB374" s="48"/>
      <c r="BC374" s="48"/>
      <c r="BD374" s="1"/>
      <c r="BE374" s="1"/>
      <c r="BF374" s="1"/>
      <c r="BG374" s="1"/>
      <c r="BH374" s="1"/>
      <c r="BI374" s="1"/>
      <c r="BJ374" s="1"/>
      <c r="BK374" s="1"/>
      <c r="BL374" s="1"/>
      <c r="BM374" s="1"/>
    </row>
    <row r="375" spans="1:65" s="33" customFormat="1" x14ac:dyDescent="0.2">
      <c r="A375" s="66" t="s">
        <v>607</v>
      </c>
      <c r="B375" s="63" t="s">
        <v>608</v>
      </c>
      <c r="C375" s="63" t="s">
        <v>82</v>
      </c>
      <c r="D375" s="63" t="s">
        <v>614</v>
      </c>
      <c r="E375" s="69">
        <v>2096263</v>
      </c>
      <c r="F375" s="69">
        <v>2334151</v>
      </c>
      <c r="G375" s="2">
        <f t="shared" si="10"/>
        <v>237888</v>
      </c>
      <c r="H375" s="37">
        <f t="shared" si="11"/>
        <v>0.1135</v>
      </c>
      <c r="I375" s="47" t="s">
        <v>869</v>
      </c>
      <c r="J375" s="77" t="s">
        <v>869</v>
      </c>
      <c r="K375" s="65" t="s">
        <v>869</v>
      </c>
      <c r="L375"/>
      <c r="M375"/>
      <c r="N375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48"/>
      <c r="AL375" s="48"/>
      <c r="AM375" s="48"/>
      <c r="AN375" s="48"/>
      <c r="AO375" s="48"/>
      <c r="AP375" s="48"/>
      <c r="AQ375" s="48"/>
      <c r="AR375" s="48"/>
      <c r="AS375" s="48"/>
      <c r="AT375" s="48"/>
      <c r="AU375" s="48"/>
      <c r="AV375" s="48"/>
      <c r="AW375" s="48"/>
      <c r="AX375" s="48"/>
      <c r="AY375" s="48"/>
      <c r="AZ375" s="48"/>
      <c r="BA375" s="48"/>
      <c r="BB375" s="48"/>
      <c r="BC375" s="48"/>
      <c r="BD375" s="1"/>
      <c r="BE375" s="1"/>
      <c r="BF375" s="1"/>
      <c r="BG375" s="1"/>
      <c r="BH375" s="1"/>
      <c r="BI375" s="1"/>
      <c r="BJ375" s="1"/>
      <c r="BK375" s="1"/>
      <c r="BL375" s="1"/>
      <c r="BM375" s="1"/>
    </row>
    <row r="376" spans="1:65" s="33" customFormat="1" x14ac:dyDescent="0.2">
      <c r="A376" s="66" t="s">
        <v>607</v>
      </c>
      <c r="B376" s="63" t="s">
        <v>608</v>
      </c>
      <c r="C376" s="63" t="s">
        <v>59</v>
      </c>
      <c r="D376" s="63" t="s">
        <v>615</v>
      </c>
      <c r="E376" s="69">
        <v>585023</v>
      </c>
      <c r="F376" s="69">
        <v>697557</v>
      </c>
      <c r="G376" s="2">
        <f t="shared" si="10"/>
        <v>112534</v>
      </c>
      <c r="H376" s="37">
        <f t="shared" si="11"/>
        <v>0.19239999999999999</v>
      </c>
      <c r="I376" s="47" t="s">
        <v>869</v>
      </c>
      <c r="J376" s="77" t="s">
        <v>869</v>
      </c>
      <c r="K376" s="65" t="s">
        <v>869</v>
      </c>
      <c r="L376"/>
      <c r="M376"/>
      <c r="N376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48"/>
      <c r="AL376" s="48"/>
      <c r="AM376" s="48"/>
      <c r="AN376" s="48"/>
      <c r="AO376" s="48"/>
      <c r="AP376" s="48"/>
      <c r="AQ376" s="48"/>
      <c r="AR376" s="48"/>
      <c r="AS376" s="48"/>
      <c r="AT376" s="48"/>
      <c r="AU376" s="48"/>
      <c r="AV376" s="48"/>
      <c r="AW376" s="48"/>
      <c r="AX376" s="48"/>
      <c r="AY376" s="48"/>
      <c r="AZ376" s="48"/>
      <c r="BA376" s="48"/>
      <c r="BB376" s="48"/>
      <c r="BC376" s="48"/>
      <c r="BD376" s="1"/>
      <c r="BE376" s="1"/>
      <c r="BF376" s="1"/>
      <c r="BG376" s="1"/>
      <c r="BH376" s="1"/>
      <c r="BI376" s="1"/>
      <c r="BJ376" s="1"/>
      <c r="BK376" s="1"/>
      <c r="BL376" s="1"/>
      <c r="BM376" s="1"/>
    </row>
    <row r="377" spans="1:65" s="33" customFormat="1" x14ac:dyDescent="0.2">
      <c r="A377" s="66" t="s">
        <v>607</v>
      </c>
      <c r="B377" s="63" t="s">
        <v>608</v>
      </c>
      <c r="C377" s="63" t="s">
        <v>37</v>
      </c>
      <c r="D377" s="63" t="s">
        <v>144</v>
      </c>
      <c r="E377" s="69">
        <v>984907</v>
      </c>
      <c r="F377" s="69">
        <v>1137355</v>
      </c>
      <c r="G377" s="2">
        <f t="shared" si="10"/>
        <v>152448</v>
      </c>
      <c r="H377" s="37">
        <f t="shared" si="11"/>
        <v>0.15479999999999999</v>
      </c>
      <c r="I377" s="47" t="s">
        <v>869</v>
      </c>
      <c r="J377" s="77" t="s">
        <v>869</v>
      </c>
      <c r="K377" s="65" t="s">
        <v>869</v>
      </c>
      <c r="L377"/>
      <c r="M377"/>
      <c r="N377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48"/>
      <c r="AL377" s="48"/>
      <c r="AM377" s="48"/>
      <c r="AN377" s="48"/>
      <c r="AO377" s="48"/>
      <c r="AP377" s="48"/>
      <c r="AQ377" s="48"/>
      <c r="AR377" s="48"/>
      <c r="AS377" s="48"/>
      <c r="AT377" s="48"/>
      <c r="AU377" s="48"/>
      <c r="AV377" s="48"/>
      <c r="AW377" s="48"/>
      <c r="AX377" s="48"/>
      <c r="AY377" s="48"/>
      <c r="AZ377" s="48"/>
      <c r="BA377" s="48"/>
      <c r="BB377" s="48"/>
      <c r="BC377" s="48"/>
      <c r="BD377" s="1"/>
      <c r="BE377" s="1"/>
      <c r="BF377" s="1"/>
      <c r="BG377" s="1"/>
      <c r="BH377" s="1"/>
      <c r="BI377" s="1"/>
      <c r="BJ377" s="1"/>
      <c r="BK377" s="1"/>
      <c r="BL377" s="1"/>
      <c r="BM377" s="1"/>
    </row>
    <row r="378" spans="1:65" s="33" customFormat="1" x14ac:dyDescent="0.2">
      <c r="A378" s="66" t="s">
        <v>607</v>
      </c>
      <c r="B378" s="63" t="s">
        <v>608</v>
      </c>
      <c r="C378" s="63" t="s">
        <v>215</v>
      </c>
      <c r="D378" s="63" t="s">
        <v>616</v>
      </c>
      <c r="E378" s="69">
        <v>1636211</v>
      </c>
      <c r="F378" s="69">
        <v>1950909</v>
      </c>
      <c r="G378" s="2">
        <f t="shared" si="10"/>
        <v>314698</v>
      </c>
      <c r="H378" s="37">
        <f t="shared" si="11"/>
        <v>0.1923</v>
      </c>
      <c r="I378" s="47" t="s">
        <v>869</v>
      </c>
      <c r="J378" s="77" t="s">
        <v>869</v>
      </c>
      <c r="K378" s="65" t="s">
        <v>918</v>
      </c>
      <c r="L378"/>
      <c r="M378"/>
      <c r="N37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48"/>
      <c r="AL378" s="48"/>
      <c r="AM378" s="48"/>
      <c r="AN378" s="48"/>
      <c r="AO378" s="48"/>
      <c r="AP378" s="48"/>
      <c r="AQ378" s="48"/>
      <c r="AR378" s="48"/>
      <c r="AS378" s="48"/>
      <c r="AT378" s="48"/>
      <c r="AU378" s="48"/>
      <c r="AV378" s="48"/>
      <c r="AW378" s="48"/>
      <c r="AX378" s="48"/>
      <c r="AY378" s="48"/>
      <c r="AZ378" s="48"/>
      <c r="BA378" s="48"/>
      <c r="BB378" s="48"/>
      <c r="BC378" s="48"/>
      <c r="BD378" s="1"/>
      <c r="BE378" s="1"/>
      <c r="BF378" s="1"/>
      <c r="BG378" s="1"/>
      <c r="BH378" s="1"/>
      <c r="BI378" s="1"/>
      <c r="BJ378" s="1"/>
      <c r="BK378" s="1"/>
      <c r="BL378" s="1"/>
      <c r="BM378" s="1"/>
    </row>
    <row r="379" spans="1:65" s="33" customFormat="1" x14ac:dyDescent="0.2">
      <c r="A379" s="66" t="s">
        <v>617</v>
      </c>
      <c r="B379" s="63" t="s">
        <v>618</v>
      </c>
      <c r="C379" s="63" t="s">
        <v>176</v>
      </c>
      <c r="D379" s="63" t="s">
        <v>619</v>
      </c>
      <c r="E379" s="69">
        <v>258021</v>
      </c>
      <c r="F379" s="69">
        <v>261584</v>
      </c>
      <c r="G379" s="2">
        <f t="shared" si="10"/>
        <v>3563</v>
      </c>
      <c r="H379" s="37">
        <f t="shared" si="11"/>
        <v>1.38E-2</v>
      </c>
      <c r="I379" s="47" t="s">
        <v>869</v>
      </c>
      <c r="J379" s="77" t="s">
        <v>869</v>
      </c>
      <c r="K379" s="65" t="s">
        <v>918</v>
      </c>
      <c r="L379"/>
      <c r="M379"/>
      <c r="N379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48"/>
      <c r="AL379" s="48"/>
      <c r="AM379" s="48"/>
      <c r="AN379" s="48"/>
      <c r="AO379" s="48"/>
      <c r="AP379" s="48"/>
      <c r="AQ379" s="48"/>
      <c r="AR379" s="48"/>
      <c r="AS379" s="48"/>
      <c r="AT379" s="48"/>
      <c r="AU379" s="48"/>
      <c r="AV379" s="48"/>
      <c r="AW379" s="48"/>
      <c r="AX379" s="48"/>
      <c r="AY379" s="48"/>
      <c r="AZ379" s="48"/>
      <c r="BA379" s="48"/>
      <c r="BB379" s="48"/>
      <c r="BC379" s="48"/>
      <c r="BD379" s="1"/>
      <c r="BE379" s="1"/>
      <c r="BF379" s="1"/>
      <c r="BG379" s="1"/>
      <c r="BH379" s="1"/>
      <c r="BI379" s="1"/>
      <c r="BJ379" s="1"/>
      <c r="BK379" s="1"/>
      <c r="BL379" s="1"/>
      <c r="BM379" s="1"/>
    </row>
    <row r="380" spans="1:65" s="33" customFormat="1" x14ac:dyDescent="0.2">
      <c r="A380" s="66" t="s">
        <v>617</v>
      </c>
      <c r="B380" s="63" t="s">
        <v>618</v>
      </c>
      <c r="C380" s="63" t="s">
        <v>382</v>
      </c>
      <c r="D380" s="63" t="s">
        <v>620</v>
      </c>
      <c r="E380" s="69">
        <v>189877</v>
      </c>
      <c r="F380" s="69">
        <v>211833</v>
      </c>
      <c r="G380" s="2">
        <f t="shared" si="10"/>
        <v>21956</v>
      </c>
      <c r="H380" s="37">
        <f t="shared" si="11"/>
        <v>0.11559999999999999</v>
      </c>
      <c r="I380" s="47" t="s">
        <v>869</v>
      </c>
      <c r="J380" s="77" t="s">
        <v>869</v>
      </c>
      <c r="K380" s="65" t="s">
        <v>869</v>
      </c>
      <c r="L380"/>
      <c r="M380"/>
      <c r="N380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  <c r="AK380" s="48"/>
      <c r="AL380" s="48"/>
      <c r="AM380" s="48"/>
      <c r="AN380" s="48"/>
      <c r="AO380" s="48"/>
      <c r="AP380" s="48"/>
      <c r="AQ380" s="48"/>
      <c r="AR380" s="48"/>
      <c r="AS380" s="48"/>
      <c r="AT380" s="48"/>
      <c r="AU380" s="48"/>
      <c r="AV380" s="48"/>
      <c r="AW380" s="48"/>
      <c r="AX380" s="48"/>
      <c r="AY380" s="48"/>
      <c r="AZ380" s="48"/>
      <c r="BA380" s="48"/>
      <c r="BB380" s="48"/>
      <c r="BC380" s="48"/>
      <c r="BD380" s="1"/>
      <c r="BE380" s="1"/>
      <c r="BF380" s="1"/>
      <c r="BG380" s="1"/>
      <c r="BH380" s="1"/>
      <c r="BI380" s="1"/>
      <c r="BJ380" s="1"/>
      <c r="BK380" s="1"/>
      <c r="BL380" s="1"/>
      <c r="BM380" s="1"/>
    </row>
    <row r="381" spans="1:65" s="33" customFormat="1" x14ac:dyDescent="0.2">
      <c r="A381" s="66" t="s">
        <v>617</v>
      </c>
      <c r="B381" s="63" t="s">
        <v>618</v>
      </c>
      <c r="C381" s="63" t="s">
        <v>245</v>
      </c>
      <c r="D381" s="63" t="s">
        <v>621</v>
      </c>
      <c r="E381" s="69">
        <v>98787</v>
      </c>
      <c r="F381" s="69">
        <v>123175</v>
      </c>
      <c r="G381" s="2">
        <f t="shared" si="10"/>
        <v>24388</v>
      </c>
      <c r="H381" s="37">
        <f t="shared" si="11"/>
        <v>0.24690000000000001</v>
      </c>
      <c r="I381" s="47" t="s">
        <v>869</v>
      </c>
      <c r="J381" s="77" t="s">
        <v>869</v>
      </c>
      <c r="K381" s="65" t="s">
        <v>869</v>
      </c>
      <c r="L381"/>
      <c r="M381"/>
      <c r="N381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K381" s="48"/>
      <c r="AL381" s="48"/>
      <c r="AM381" s="48"/>
      <c r="AN381" s="48"/>
      <c r="AO381" s="48"/>
      <c r="AP381" s="48"/>
      <c r="AQ381" s="48"/>
      <c r="AR381" s="48"/>
      <c r="AS381" s="48"/>
      <c r="AT381" s="48"/>
      <c r="AU381" s="48"/>
      <c r="AV381" s="48"/>
      <c r="AW381" s="48"/>
      <c r="AX381" s="48"/>
      <c r="AY381" s="48"/>
      <c r="AZ381" s="48"/>
      <c r="BA381" s="48"/>
      <c r="BB381" s="48"/>
      <c r="BC381" s="48"/>
      <c r="BD381" s="1"/>
      <c r="BE381" s="1"/>
      <c r="BF381" s="1"/>
      <c r="BG381" s="1"/>
      <c r="BH381" s="1"/>
      <c r="BI381" s="1"/>
      <c r="BJ381" s="1"/>
      <c r="BK381" s="1"/>
      <c r="BL381" s="1"/>
      <c r="BM381" s="1"/>
    </row>
    <row r="382" spans="1:65" s="33" customFormat="1" x14ac:dyDescent="0.2">
      <c r="A382" s="66" t="s">
        <v>617</v>
      </c>
      <c r="B382" s="63" t="s">
        <v>618</v>
      </c>
      <c r="C382" s="63" t="s">
        <v>622</v>
      </c>
      <c r="D382" s="63" t="s">
        <v>623</v>
      </c>
      <c r="E382" s="69">
        <v>573190</v>
      </c>
      <c r="F382" s="69">
        <v>953723</v>
      </c>
      <c r="G382" s="2">
        <f t="shared" si="10"/>
        <v>380533</v>
      </c>
      <c r="H382" s="37">
        <f t="shared" si="11"/>
        <v>0.66390000000000005</v>
      </c>
      <c r="I382" s="47" t="s">
        <v>869</v>
      </c>
      <c r="J382" s="77" t="s">
        <v>869</v>
      </c>
      <c r="K382" s="65" t="s">
        <v>918</v>
      </c>
      <c r="L382"/>
      <c r="M382"/>
      <c r="N382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K382" s="48"/>
      <c r="AL382" s="48"/>
      <c r="AM382" s="48"/>
      <c r="AN382" s="48"/>
      <c r="AO382" s="48"/>
      <c r="AP382" s="48"/>
      <c r="AQ382" s="48"/>
      <c r="AR382" s="48"/>
      <c r="AS382" s="48"/>
      <c r="AT382" s="48"/>
      <c r="AU382" s="48"/>
      <c r="AV382" s="48"/>
      <c r="AW382" s="48"/>
      <c r="AX382" s="48"/>
      <c r="AY382" s="48"/>
      <c r="AZ382" s="48"/>
      <c r="BA382" s="48"/>
      <c r="BB382" s="48"/>
      <c r="BC382" s="48"/>
      <c r="BD382" s="1"/>
      <c r="BE382" s="1"/>
      <c r="BF382" s="1"/>
      <c r="BG382" s="1"/>
      <c r="BH382" s="1"/>
      <c r="BI382" s="1"/>
      <c r="BJ382" s="1"/>
      <c r="BK382" s="1"/>
      <c r="BL382" s="1"/>
      <c r="BM382" s="1"/>
    </row>
    <row r="383" spans="1:65" s="33" customFormat="1" x14ac:dyDescent="0.2">
      <c r="A383" s="66" t="s">
        <v>617</v>
      </c>
      <c r="B383" s="63" t="s">
        <v>618</v>
      </c>
      <c r="C383" s="63" t="s">
        <v>624</v>
      </c>
      <c r="D383" s="63" t="s">
        <v>625</v>
      </c>
      <c r="E383" s="69">
        <v>1169203</v>
      </c>
      <c r="F383" s="69">
        <v>1350839</v>
      </c>
      <c r="G383" s="2">
        <f t="shared" si="10"/>
        <v>181636</v>
      </c>
      <c r="H383" s="37">
        <f t="shared" si="11"/>
        <v>0.15540000000000001</v>
      </c>
      <c r="I383" s="47" t="s">
        <v>869</v>
      </c>
      <c r="J383" s="77" t="s">
        <v>869</v>
      </c>
      <c r="K383" s="65" t="s">
        <v>869</v>
      </c>
      <c r="L383"/>
      <c r="M383"/>
      <c r="N383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  <c r="AK383" s="48"/>
      <c r="AL383" s="48"/>
      <c r="AM383" s="48"/>
      <c r="AN383" s="48"/>
      <c r="AO383" s="48"/>
      <c r="AP383" s="48"/>
      <c r="AQ383" s="48"/>
      <c r="AR383" s="48"/>
      <c r="AS383" s="48"/>
      <c r="AT383" s="48"/>
      <c r="AU383" s="48"/>
      <c r="AV383" s="48"/>
      <c r="AW383" s="48"/>
      <c r="AX383" s="48"/>
      <c r="AY383" s="48"/>
      <c r="AZ383" s="48"/>
      <c r="BA383" s="48"/>
      <c r="BB383" s="48"/>
      <c r="BC383" s="48"/>
      <c r="BD383" s="1"/>
      <c r="BE383" s="1"/>
      <c r="BF383" s="1"/>
      <c r="BG383" s="1"/>
      <c r="BH383" s="1"/>
      <c r="BI383" s="1"/>
      <c r="BJ383" s="1"/>
      <c r="BK383" s="1"/>
      <c r="BL383" s="1"/>
      <c r="BM383" s="1"/>
    </row>
    <row r="384" spans="1:65" s="33" customFormat="1" x14ac:dyDescent="0.2">
      <c r="A384" s="66" t="s">
        <v>617</v>
      </c>
      <c r="B384" s="63" t="s">
        <v>618</v>
      </c>
      <c r="C384" s="63" t="s">
        <v>57</v>
      </c>
      <c r="D384" s="63" t="s">
        <v>626</v>
      </c>
      <c r="E384" s="69">
        <v>2374814</v>
      </c>
      <c r="F384" s="69">
        <v>2883579</v>
      </c>
      <c r="G384" s="2">
        <f t="shared" si="10"/>
        <v>508765</v>
      </c>
      <c r="H384" s="37">
        <f t="shared" si="11"/>
        <v>0.2142</v>
      </c>
      <c r="I384" s="47" t="s">
        <v>869</v>
      </c>
      <c r="J384" s="77" t="s">
        <v>869</v>
      </c>
      <c r="K384" s="65" t="s">
        <v>869</v>
      </c>
      <c r="L384"/>
      <c r="M384"/>
      <c r="N384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  <c r="AK384" s="48"/>
      <c r="AL384" s="48"/>
      <c r="AM384" s="48"/>
      <c r="AN384" s="48"/>
      <c r="AO384" s="48"/>
      <c r="AP384" s="48"/>
      <c r="AQ384" s="48"/>
      <c r="AR384" s="48"/>
      <c r="AS384" s="48"/>
      <c r="AT384" s="48"/>
      <c r="AU384" s="48"/>
      <c r="AV384" s="48"/>
      <c r="AW384" s="48"/>
      <c r="AX384" s="48"/>
      <c r="AY384" s="48"/>
      <c r="AZ384" s="48"/>
      <c r="BA384" s="48"/>
      <c r="BB384" s="48"/>
      <c r="BC384" s="48"/>
      <c r="BD384" s="1"/>
      <c r="BE384" s="1"/>
      <c r="BF384" s="1"/>
      <c r="BG384" s="1"/>
      <c r="BH384" s="1"/>
      <c r="BI384" s="1"/>
      <c r="BJ384" s="1"/>
      <c r="BK384" s="1"/>
      <c r="BL384" s="1"/>
      <c r="BM384" s="1"/>
    </row>
    <row r="385" spans="1:65" s="33" customFormat="1" x14ac:dyDescent="0.2">
      <c r="A385" s="66" t="s">
        <v>617</v>
      </c>
      <c r="B385" s="63" t="s">
        <v>618</v>
      </c>
      <c r="C385" s="63" t="s">
        <v>18</v>
      </c>
      <c r="D385" s="63" t="s">
        <v>627</v>
      </c>
      <c r="E385" s="69">
        <v>117376</v>
      </c>
      <c r="F385" s="69">
        <v>227017</v>
      </c>
      <c r="G385" s="2">
        <f t="shared" si="10"/>
        <v>109641</v>
      </c>
      <c r="H385" s="37">
        <f t="shared" si="11"/>
        <v>0.93410000000000004</v>
      </c>
      <c r="I385" s="47" t="s">
        <v>918</v>
      </c>
      <c r="J385" s="77" t="s">
        <v>869</v>
      </c>
      <c r="K385" s="65" t="s">
        <v>869</v>
      </c>
      <c r="L385"/>
      <c r="M385"/>
      <c r="N385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  <c r="AK385" s="48"/>
      <c r="AL385" s="48"/>
      <c r="AM385" s="48"/>
      <c r="AN385" s="48"/>
      <c r="AO385" s="48"/>
      <c r="AP385" s="48"/>
      <c r="AQ385" s="48"/>
      <c r="AR385" s="48"/>
      <c r="AS385" s="48"/>
      <c r="AT385" s="48"/>
      <c r="AU385" s="48"/>
      <c r="AV385" s="48"/>
      <c r="AW385" s="48"/>
      <c r="AX385" s="48"/>
      <c r="AY385" s="48"/>
      <c r="AZ385" s="48"/>
      <c r="BA385" s="48"/>
      <c r="BB385" s="48"/>
      <c r="BC385" s="48"/>
      <c r="BD385" s="1"/>
      <c r="BE385" s="1"/>
      <c r="BF385" s="1"/>
      <c r="BG385" s="1"/>
      <c r="BH385" s="1"/>
      <c r="BI385" s="1"/>
      <c r="BJ385" s="1"/>
      <c r="BK385" s="1"/>
      <c r="BL385" s="1"/>
      <c r="BM385" s="1"/>
    </row>
    <row r="386" spans="1:65" s="33" customFormat="1" x14ac:dyDescent="0.2">
      <c r="A386" s="66" t="s">
        <v>617</v>
      </c>
      <c r="B386" s="63" t="s">
        <v>618</v>
      </c>
      <c r="C386" s="63" t="s">
        <v>193</v>
      </c>
      <c r="D386" s="63" t="s">
        <v>628</v>
      </c>
      <c r="E386" s="69">
        <v>824199</v>
      </c>
      <c r="F386" s="69">
        <v>1062535</v>
      </c>
      <c r="G386" s="2">
        <f t="shared" si="10"/>
        <v>238336</v>
      </c>
      <c r="H386" s="37">
        <f t="shared" si="11"/>
        <v>0.28920000000000001</v>
      </c>
      <c r="I386" s="47" t="s">
        <v>869</v>
      </c>
      <c r="J386" s="77" t="s">
        <v>869</v>
      </c>
      <c r="K386" s="65" t="s">
        <v>918</v>
      </c>
      <c r="L386"/>
      <c r="M386"/>
      <c r="N386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  <c r="AK386" s="48"/>
      <c r="AL386" s="48"/>
      <c r="AM386" s="48"/>
      <c r="AN386" s="48"/>
      <c r="AO386" s="48"/>
      <c r="AP386" s="48"/>
      <c r="AQ386" s="48"/>
      <c r="AR386" s="48"/>
      <c r="AS386" s="48"/>
      <c r="AT386" s="48"/>
      <c r="AU386" s="48"/>
      <c r="AV386" s="48"/>
      <c r="AW386" s="48"/>
      <c r="AX386" s="48"/>
      <c r="AY386" s="48"/>
      <c r="AZ386" s="48"/>
      <c r="BA386" s="48"/>
      <c r="BB386" s="48"/>
      <c r="BC386" s="48"/>
      <c r="BD386" s="1"/>
      <c r="BE386" s="1"/>
      <c r="BF386" s="1"/>
      <c r="BG386" s="1"/>
      <c r="BH386" s="1"/>
      <c r="BI386" s="1"/>
      <c r="BJ386" s="1"/>
      <c r="BK386" s="1"/>
      <c r="BL386" s="1"/>
      <c r="BM386" s="1"/>
    </row>
    <row r="387" spans="1:65" s="33" customFormat="1" x14ac:dyDescent="0.2">
      <c r="A387" s="66" t="s">
        <v>617</v>
      </c>
      <c r="B387" s="63" t="s">
        <v>618</v>
      </c>
      <c r="C387" s="63" t="s">
        <v>22</v>
      </c>
      <c r="D387" s="63" t="s">
        <v>629</v>
      </c>
      <c r="E387" s="69">
        <v>175051</v>
      </c>
      <c r="F387" s="69">
        <v>222003</v>
      </c>
      <c r="G387" s="2">
        <f t="shared" si="10"/>
        <v>46952</v>
      </c>
      <c r="H387" s="37">
        <f t="shared" si="11"/>
        <v>0.26819999999999999</v>
      </c>
      <c r="I387" s="47" t="s">
        <v>869</v>
      </c>
      <c r="J387" s="77" t="s">
        <v>869</v>
      </c>
      <c r="K387" s="65" t="s">
        <v>869</v>
      </c>
      <c r="L387"/>
      <c r="M387"/>
      <c r="N387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  <c r="AK387" s="48"/>
      <c r="AL387" s="48"/>
      <c r="AM387" s="48"/>
      <c r="AN387" s="48"/>
      <c r="AO387" s="48"/>
      <c r="AP387" s="48"/>
      <c r="AQ387" s="48"/>
      <c r="AR387" s="48"/>
      <c r="AS387" s="48"/>
      <c r="AT387" s="48"/>
      <c r="AU387" s="48"/>
      <c r="AV387" s="48"/>
      <c r="AW387" s="48"/>
      <c r="AX387" s="48"/>
      <c r="AY387" s="48"/>
      <c r="AZ387" s="48"/>
      <c r="BA387" s="48"/>
      <c r="BB387" s="48"/>
      <c r="BC387" s="48"/>
      <c r="BD387" s="1"/>
      <c r="BE387" s="1"/>
      <c r="BF387" s="1"/>
      <c r="BG387" s="1"/>
      <c r="BH387" s="1"/>
      <c r="BI387" s="1"/>
      <c r="BJ387" s="1"/>
      <c r="BK387" s="1"/>
      <c r="BL387" s="1"/>
      <c r="BM387" s="1"/>
    </row>
    <row r="388" spans="1:65" s="33" customFormat="1" x14ac:dyDescent="0.2">
      <c r="A388" s="66" t="s">
        <v>617</v>
      </c>
      <c r="B388" s="63" t="s">
        <v>618</v>
      </c>
      <c r="C388" s="63" t="s">
        <v>308</v>
      </c>
      <c r="D388" s="63" t="s">
        <v>630</v>
      </c>
      <c r="E388" s="69">
        <v>1492985</v>
      </c>
      <c r="F388" s="69">
        <v>1784308</v>
      </c>
      <c r="G388" s="2">
        <f t="shared" si="10"/>
        <v>291323</v>
      </c>
      <c r="H388" s="37">
        <f t="shared" si="11"/>
        <v>0.1951</v>
      </c>
      <c r="I388" s="47" t="s">
        <v>869</v>
      </c>
      <c r="J388" s="77" t="s">
        <v>869</v>
      </c>
      <c r="K388" s="65" t="s">
        <v>869</v>
      </c>
      <c r="L388"/>
      <c r="M388"/>
      <c r="N38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  <c r="AK388" s="48"/>
      <c r="AL388" s="48"/>
      <c r="AM388" s="48"/>
      <c r="AN388" s="48"/>
      <c r="AO388" s="48"/>
      <c r="AP388" s="48"/>
      <c r="AQ388" s="48"/>
      <c r="AR388" s="48"/>
      <c r="AS388" s="48"/>
      <c r="AT388" s="48"/>
      <c r="AU388" s="48"/>
      <c r="AV388" s="48"/>
      <c r="AW388" s="48"/>
      <c r="AX388" s="48"/>
      <c r="AY388" s="48"/>
      <c r="AZ388" s="48"/>
      <c r="BA388" s="48"/>
      <c r="BB388" s="48"/>
      <c r="BC388" s="48"/>
      <c r="BD388" s="1"/>
      <c r="BE388" s="1"/>
      <c r="BF388" s="1"/>
      <c r="BG388" s="1"/>
      <c r="BH388" s="1"/>
      <c r="BI388" s="1"/>
      <c r="BJ388" s="1"/>
      <c r="BK388" s="1"/>
      <c r="BL388" s="1"/>
      <c r="BM388" s="1"/>
    </row>
    <row r="389" spans="1:65" s="33" customFormat="1" x14ac:dyDescent="0.2">
      <c r="A389" s="66" t="s">
        <v>617</v>
      </c>
      <c r="B389" s="63" t="s">
        <v>618</v>
      </c>
      <c r="C389" s="63" t="s">
        <v>631</v>
      </c>
      <c r="D389" s="63" t="s">
        <v>632</v>
      </c>
      <c r="E389" s="69">
        <v>892872</v>
      </c>
      <c r="F389" s="69">
        <v>1081953</v>
      </c>
      <c r="G389" s="2">
        <f t="shared" si="10"/>
        <v>189081</v>
      </c>
      <c r="H389" s="37">
        <f t="shared" si="11"/>
        <v>0.21179999999999999</v>
      </c>
      <c r="I389" s="47" t="s">
        <v>869</v>
      </c>
      <c r="J389" s="77" t="s">
        <v>869</v>
      </c>
      <c r="K389" s="65" t="s">
        <v>869</v>
      </c>
      <c r="L389"/>
      <c r="M389"/>
      <c r="N389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  <c r="AK389" s="48"/>
      <c r="AL389" s="48"/>
      <c r="AM389" s="48"/>
      <c r="AN389" s="48"/>
      <c r="AO389" s="48"/>
      <c r="AP389" s="48"/>
      <c r="AQ389" s="48"/>
      <c r="AR389" s="48"/>
      <c r="AS389" s="48"/>
      <c r="AT389" s="48"/>
      <c r="AU389" s="48"/>
      <c r="AV389" s="48"/>
      <c r="AW389" s="48"/>
      <c r="AX389" s="48"/>
      <c r="AY389" s="48"/>
      <c r="AZ389" s="48"/>
      <c r="BA389" s="48"/>
      <c r="BB389" s="48"/>
      <c r="BC389" s="48"/>
      <c r="BD389" s="1"/>
      <c r="BE389" s="1"/>
      <c r="BF389" s="1"/>
      <c r="BG389" s="1"/>
      <c r="BH389" s="1"/>
      <c r="BI389" s="1"/>
      <c r="BJ389" s="1"/>
      <c r="BK389" s="1"/>
      <c r="BL389" s="1"/>
      <c r="BM389" s="1"/>
    </row>
    <row r="390" spans="1:65" s="33" customFormat="1" x14ac:dyDescent="0.2">
      <c r="A390" s="66" t="s">
        <v>617</v>
      </c>
      <c r="B390" s="63" t="s">
        <v>618</v>
      </c>
      <c r="C390" s="63" t="s">
        <v>335</v>
      </c>
      <c r="D390" s="63" t="s">
        <v>633</v>
      </c>
      <c r="E390" s="69">
        <v>1273049</v>
      </c>
      <c r="F390" s="69">
        <v>1533091</v>
      </c>
      <c r="G390" s="2">
        <f t="shared" si="10"/>
        <v>260042</v>
      </c>
      <c r="H390" s="37">
        <f t="shared" si="11"/>
        <v>0.20430000000000001</v>
      </c>
      <c r="I390" s="47" t="s">
        <v>869</v>
      </c>
      <c r="J390" s="77" t="s">
        <v>869</v>
      </c>
      <c r="K390" s="65" t="s">
        <v>869</v>
      </c>
      <c r="L390"/>
      <c r="M390"/>
      <c r="N390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  <c r="AK390" s="48"/>
      <c r="AL390" s="48"/>
      <c r="AM390" s="48"/>
      <c r="AN390" s="48"/>
      <c r="AO390" s="48"/>
      <c r="AP390" s="48"/>
      <c r="AQ390" s="48"/>
      <c r="AR390" s="48"/>
      <c r="AS390" s="48"/>
      <c r="AT390" s="48"/>
      <c r="AU390" s="48"/>
      <c r="AV390" s="48"/>
      <c r="AW390" s="48"/>
      <c r="AX390" s="48"/>
      <c r="AY390" s="48"/>
      <c r="AZ390" s="48"/>
      <c r="BA390" s="48"/>
      <c r="BB390" s="48"/>
      <c r="BC390" s="48"/>
      <c r="BD390" s="1"/>
      <c r="BE390" s="1"/>
      <c r="BF390" s="1"/>
      <c r="BG390" s="1"/>
      <c r="BH390" s="1"/>
      <c r="BI390" s="1"/>
      <c r="BJ390" s="1"/>
      <c r="BK390" s="1"/>
      <c r="BL390" s="1"/>
      <c r="BM390" s="1"/>
    </row>
    <row r="391" spans="1:65" s="33" customFormat="1" x14ac:dyDescent="0.2">
      <c r="A391" s="66" t="s">
        <v>634</v>
      </c>
      <c r="B391" s="63" t="s">
        <v>635</v>
      </c>
      <c r="C391" s="63" t="s">
        <v>153</v>
      </c>
      <c r="D391" s="63" t="s">
        <v>636</v>
      </c>
      <c r="E391" s="69">
        <v>314342</v>
      </c>
      <c r="F391" s="69">
        <v>379407</v>
      </c>
      <c r="G391" s="2">
        <f t="shared" si="10"/>
        <v>65065</v>
      </c>
      <c r="H391" s="37">
        <f t="shared" si="11"/>
        <v>0.20699999999999999</v>
      </c>
      <c r="I391" s="47" t="s">
        <v>869</v>
      </c>
      <c r="J391" s="77" t="s">
        <v>869</v>
      </c>
      <c r="K391" s="65" t="s">
        <v>918</v>
      </c>
      <c r="L391"/>
      <c r="M391"/>
      <c r="N391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  <c r="AK391" s="48"/>
      <c r="AL391" s="48"/>
      <c r="AM391" s="48"/>
      <c r="AN391" s="48"/>
      <c r="AO391" s="48"/>
      <c r="AP391" s="48"/>
      <c r="AQ391" s="48"/>
      <c r="AR391" s="48"/>
      <c r="AS391" s="48"/>
      <c r="AT391" s="48"/>
      <c r="AU391" s="48"/>
      <c r="AV391" s="48"/>
      <c r="AW391" s="48"/>
      <c r="AX391" s="48"/>
      <c r="AY391" s="48"/>
      <c r="AZ391" s="48"/>
      <c r="BA391" s="48"/>
      <c r="BB391" s="48"/>
      <c r="BC391" s="48"/>
      <c r="BD391" s="1"/>
      <c r="BE391" s="1"/>
      <c r="BF391" s="1"/>
      <c r="BG391" s="1"/>
      <c r="BH391" s="1"/>
      <c r="BI391" s="1"/>
      <c r="BJ391" s="1"/>
      <c r="BK391" s="1"/>
      <c r="BL391" s="1"/>
      <c r="BM391" s="1"/>
    </row>
    <row r="392" spans="1:65" s="33" customFormat="1" x14ac:dyDescent="0.2">
      <c r="A392" s="66" t="s">
        <v>634</v>
      </c>
      <c r="B392" s="63" t="s">
        <v>635</v>
      </c>
      <c r="C392" s="63" t="s">
        <v>26</v>
      </c>
      <c r="D392" s="63" t="s">
        <v>637</v>
      </c>
      <c r="E392" s="69">
        <v>2543961</v>
      </c>
      <c r="F392" s="69">
        <v>3008868</v>
      </c>
      <c r="G392" s="2">
        <f t="shared" si="10"/>
        <v>464907</v>
      </c>
      <c r="H392" s="37">
        <f t="shared" si="11"/>
        <v>0.1827</v>
      </c>
      <c r="I392" s="47" t="s">
        <v>869</v>
      </c>
      <c r="J392" s="77" t="s">
        <v>869</v>
      </c>
      <c r="K392" s="65" t="s">
        <v>918</v>
      </c>
      <c r="L392"/>
      <c r="M392"/>
      <c r="N392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  <c r="AK392" s="48"/>
      <c r="AL392" s="48"/>
      <c r="AM392" s="48"/>
      <c r="AN392" s="48"/>
      <c r="AO392" s="48"/>
      <c r="AP392" s="48"/>
      <c r="AQ392" s="48"/>
      <c r="AR392" s="48"/>
      <c r="AS392" s="48"/>
      <c r="AT392" s="48"/>
      <c r="AU392" s="48"/>
      <c r="AV392" s="48"/>
      <c r="AW392" s="48"/>
      <c r="AX392" s="48"/>
      <c r="AY392" s="48"/>
      <c r="AZ392" s="48"/>
      <c r="BA392" s="48"/>
      <c r="BB392" s="48"/>
      <c r="BC392" s="48"/>
      <c r="BD392" s="1"/>
      <c r="BE392" s="1"/>
      <c r="BF392" s="1"/>
      <c r="BG392" s="1"/>
      <c r="BH392" s="1"/>
      <c r="BI392" s="1"/>
      <c r="BJ392" s="1"/>
      <c r="BK392" s="1"/>
      <c r="BL392" s="1"/>
      <c r="BM392" s="1"/>
    </row>
    <row r="393" spans="1:65" s="33" customFormat="1" x14ac:dyDescent="0.2">
      <c r="A393" s="66" t="s">
        <v>634</v>
      </c>
      <c r="B393" s="63" t="s">
        <v>635</v>
      </c>
      <c r="C393" s="63" t="s">
        <v>369</v>
      </c>
      <c r="D393" s="63" t="s">
        <v>638</v>
      </c>
      <c r="E393" s="69">
        <v>2067038</v>
      </c>
      <c r="F393" s="69">
        <v>2355323</v>
      </c>
      <c r="G393" s="2">
        <f t="shared" si="10"/>
        <v>288285</v>
      </c>
      <c r="H393" s="37">
        <f t="shared" si="11"/>
        <v>0.13950000000000001</v>
      </c>
      <c r="I393" s="47" t="s">
        <v>869</v>
      </c>
      <c r="J393" s="77" t="s">
        <v>869</v>
      </c>
      <c r="K393" s="65" t="s">
        <v>869</v>
      </c>
      <c r="L393"/>
      <c r="M393"/>
      <c r="N393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  <c r="AK393" s="48"/>
      <c r="AL393" s="48"/>
      <c r="AM393" s="48"/>
      <c r="AN393" s="48"/>
      <c r="AO393" s="48"/>
      <c r="AP393" s="48"/>
      <c r="AQ393" s="48"/>
      <c r="AR393" s="48"/>
      <c r="AS393" s="48"/>
      <c r="AT393" s="48"/>
      <c r="AU393" s="48"/>
      <c r="AV393" s="48"/>
      <c r="AW393" s="48"/>
      <c r="AX393" s="48"/>
      <c r="AY393" s="48"/>
      <c r="AZ393" s="48"/>
      <c r="BA393" s="48"/>
      <c r="BB393" s="48"/>
      <c r="BC393" s="48"/>
      <c r="BD393" s="1"/>
      <c r="BE393" s="1"/>
      <c r="BF393" s="1"/>
      <c r="BG393" s="1"/>
      <c r="BH393" s="1"/>
      <c r="BI393" s="1"/>
      <c r="BJ393" s="1"/>
      <c r="BK393" s="1"/>
      <c r="BL393" s="1"/>
      <c r="BM393" s="1"/>
    </row>
    <row r="394" spans="1:65" s="33" customFormat="1" x14ac:dyDescent="0.2">
      <c r="A394" s="66" t="s">
        <v>634</v>
      </c>
      <c r="B394" s="63" t="s">
        <v>635</v>
      </c>
      <c r="C394" s="63" t="s">
        <v>251</v>
      </c>
      <c r="D394" s="63" t="s">
        <v>639</v>
      </c>
      <c r="E394" s="69">
        <v>3282754</v>
      </c>
      <c r="F394" s="69">
        <v>3875146</v>
      </c>
      <c r="G394" s="2">
        <f t="shared" ref="G394:G457" si="12">SUM(F394-E394)</f>
        <v>592392</v>
      </c>
      <c r="H394" s="37">
        <f t="shared" ref="H394:H457" si="13">ROUND(G394/E394,4)</f>
        <v>0.18049999999999999</v>
      </c>
      <c r="I394" s="47" t="s">
        <v>869</v>
      </c>
      <c r="J394" s="77" t="s">
        <v>869</v>
      </c>
      <c r="K394" s="65" t="s">
        <v>918</v>
      </c>
      <c r="L394"/>
      <c r="M394"/>
      <c r="N394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  <c r="AK394" s="48"/>
      <c r="AL394" s="48"/>
      <c r="AM394" s="48"/>
      <c r="AN394" s="48"/>
      <c r="AO394" s="48"/>
      <c r="AP394" s="48"/>
      <c r="AQ394" s="48"/>
      <c r="AR394" s="48"/>
      <c r="AS394" s="48"/>
      <c r="AT394" s="48"/>
      <c r="AU394" s="48"/>
      <c r="AV394" s="48"/>
      <c r="AW394" s="48"/>
      <c r="AX394" s="48"/>
      <c r="AY394" s="48"/>
      <c r="AZ394" s="48"/>
      <c r="BA394" s="48"/>
      <c r="BB394" s="48"/>
      <c r="BC394" s="48"/>
      <c r="BD394" s="1"/>
      <c r="BE394" s="1"/>
      <c r="BF394" s="1"/>
      <c r="BG394" s="1"/>
      <c r="BH394" s="1"/>
      <c r="BI394" s="1"/>
      <c r="BJ394" s="1"/>
      <c r="BK394" s="1"/>
      <c r="BL394" s="1"/>
      <c r="BM394" s="1"/>
    </row>
    <row r="395" spans="1:65" s="33" customFormat="1" x14ac:dyDescent="0.2">
      <c r="A395" s="66" t="s">
        <v>634</v>
      </c>
      <c r="B395" s="63" t="s">
        <v>635</v>
      </c>
      <c r="C395" s="63" t="s">
        <v>378</v>
      </c>
      <c r="D395" s="63" t="s">
        <v>640</v>
      </c>
      <c r="E395" s="69">
        <v>7831479</v>
      </c>
      <c r="F395" s="69">
        <v>8792183</v>
      </c>
      <c r="G395" s="2">
        <f t="shared" si="12"/>
        <v>960704</v>
      </c>
      <c r="H395" s="37">
        <f t="shared" si="13"/>
        <v>0.1227</v>
      </c>
      <c r="I395" s="47" t="s">
        <v>869</v>
      </c>
      <c r="J395" s="77" t="s">
        <v>869</v>
      </c>
      <c r="K395" s="65" t="s">
        <v>869</v>
      </c>
      <c r="L395"/>
      <c r="M395"/>
      <c r="N395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  <c r="AK395" s="48"/>
      <c r="AL395" s="48"/>
      <c r="AM395" s="48"/>
      <c r="AN395" s="48"/>
      <c r="AO395" s="48"/>
      <c r="AP395" s="48"/>
      <c r="AQ395" s="48"/>
      <c r="AR395" s="48"/>
      <c r="AS395" s="48"/>
      <c r="AT395" s="48"/>
      <c r="AU395" s="48"/>
      <c r="AV395" s="48"/>
      <c r="AW395" s="48"/>
      <c r="AX395" s="48"/>
      <c r="AY395" s="48"/>
      <c r="AZ395" s="48"/>
      <c r="BA395" s="48"/>
      <c r="BB395" s="48"/>
      <c r="BC395" s="48"/>
      <c r="BD395" s="1"/>
      <c r="BE395" s="1"/>
      <c r="BF395" s="1"/>
      <c r="BG395" s="1"/>
      <c r="BH395" s="1"/>
      <c r="BI395" s="1"/>
      <c r="BJ395" s="1"/>
      <c r="BK395" s="1"/>
      <c r="BL395" s="1"/>
      <c r="BM395" s="1"/>
    </row>
    <row r="396" spans="1:65" s="33" customFormat="1" x14ac:dyDescent="0.2">
      <c r="A396" s="66" t="s">
        <v>634</v>
      </c>
      <c r="B396" s="63" t="s">
        <v>635</v>
      </c>
      <c r="C396" s="63" t="s">
        <v>43</v>
      </c>
      <c r="D396" s="63" t="s">
        <v>641</v>
      </c>
      <c r="E396" s="69">
        <v>1950294</v>
      </c>
      <c r="F396" s="69">
        <v>2202697</v>
      </c>
      <c r="G396" s="2">
        <f t="shared" si="12"/>
        <v>252403</v>
      </c>
      <c r="H396" s="37">
        <f t="shared" si="13"/>
        <v>0.12939999999999999</v>
      </c>
      <c r="I396" s="47" t="s">
        <v>869</v>
      </c>
      <c r="J396" s="77" t="s">
        <v>869</v>
      </c>
      <c r="K396" s="65" t="s">
        <v>869</v>
      </c>
      <c r="L396"/>
      <c r="M396"/>
      <c r="N396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  <c r="AK396" s="48"/>
      <c r="AL396" s="48"/>
      <c r="AM396" s="48"/>
      <c r="AN396" s="48"/>
      <c r="AO396" s="48"/>
      <c r="AP396" s="48"/>
      <c r="AQ396" s="48"/>
      <c r="AR396" s="48"/>
      <c r="AS396" s="48"/>
      <c r="AT396" s="48"/>
      <c r="AU396" s="48"/>
      <c r="AV396" s="48"/>
      <c r="AW396" s="48"/>
      <c r="AX396" s="48"/>
      <c r="AY396" s="48"/>
      <c r="AZ396" s="48"/>
      <c r="BA396" s="48"/>
      <c r="BB396" s="48"/>
      <c r="BC396" s="48"/>
      <c r="BD396" s="1"/>
      <c r="BE396" s="1"/>
      <c r="BF396" s="1"/>
      <c r="BG396" s="1"/>
      <c r="BH396" s="1"/>
      <c r="BI396" s="1"/>
      <c r="BJ396" s="1"/>
      <c r="BK396" s="1"/>
      <c r="BL396" s="1"/>
      <c r="BM396" s="1"/>
    </row>
    <row r="397" spans="1:65" s="33" customFormat="1" x14ac:dyDescent="0.2">
      <c r="A397" s="66" t="s">
        <v>634</v>
      </c>
      <c r="B397" s="63" t="s">
        <v>635</v>
      </c>
      <c r="C397" s="63" t="s">
        <v>61</v>
      </c>
      <c r="D397" s="63" t="s">
        <v>642</v>
      </c>
      <c r="E397" s="69">
        <v>2224347</v>
      </c>
      <c r="F397" s="69">
        <v>2675544</v>
      </c>
      <c r="G397" s="2">
        <f t="shared" si="12"/>
        <v>451197</v>
      </c>
      <c r="H397" s="37">
        <f t="shared" si="13"/>
        <v>0.20280000000000001</v>
      </c>
      <c r="I397" s="47" t="s">
        <v>869</v>
      </c>
      <c r="J397" s="77" t="s">
        <v>869</v>
      </c>
      <c r="K397" s="65" t="s">
        <v>918</v>
      </c>
      <c r="L397"/>
      <c r="M397"/>
      <c r="N397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  <c r="AK397" s="48"/>
      <c r="AL397" s="48"/>
      <c r="AM397" s="48"/>
      <c r="AN397" s="48"/>
      <c r="AO397" s="48"/>
      <c r="AP397" s="48"/>
      <c r="AQ397" s="48"/>
      <c r="AR397" s="48"/>
      <c r="AS397" s="48"/>
      <c r="AT397" s="48"/>
      <c r="AU397" s="48"/>
      <c r="AV397" s="48"/>
      <c r="AW397" s="48"/>
      <c r="AX397" s="48"/>
      <c r="AY397" s="48"/>
      <c r="AZ397" s="48"/>
      <c r="BA397" s="48"/>
      <c r="BB397" s="48"/>
      <c r="BC397" s="48"/>
      <c r="BD397" s="1"/>
      <c r="BE397" s="1"/>
      <c r="BF397" s="1"/>
      <c r="BG397" s="1"/>
      <c r="BH397" s="1"/>
      <c r="BI397" s="1"/>
      <c r="BJ397" s="1"/>
      <c r="BK397" s="1"/>
      <c r="BL397" s="1"/>
      <c r="BM397" s="1"/>
    </row>
    <row r="398" spans="1:65" s="33" customFormat="1" x14ac:dyDescent="0.2">
      <c r="A398" s="66" t="s">
        <v>643</v>
      </c>
      <c r="B398" s="63" t="s">
        <v>644</v>
      </c>
      <c r="C398" s="63" t="s">
        <v>645</v>
      </c>
      <c r="D398" s="63" t="s">
        <v>646</v>
      </c>
      <c r="E398" s="69">
        <v>850896</v>
      </c>
      <c r="F398" s="69">
        <v>1056848</v>
      </c>
      <c r="G398" s="2">
        <f t="shared" si="12"/>
        <v>205952</v>
      </c>
      <c r="H398" s="37">
        <f t="shared" si="13"/>
        <v>0.24199999999999999</v>
      </c>
      <c r="I398" s="47" t="s">
        <v>869</v>
      </c>
      <c r="J398" s="77" t="s">
        <v>869</v>
      </c>
      <c r="K398" s="65" t="s">
        <v>918</v>
      </c>
      <c r="L398"/>
      <c r="M398"/>
      <c r="N39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  <c r="AK398" s="48"/>
      <c r="AL398" s="48"/>
      <c r="AM398" s="48"/>
      <c r="AN398" s="48"/>
      <c r="AO398" s="48"/>
      <c r="AP398" s="48"/>
      <c r="AQ398" s="48"/>
      <c r="AR398" s="48"/>
      <c r="AS398" s="48"/>
      <c r="AT398" s="48"/>
      <c r="AU398" s="48"/>
      <c r="AV398" s="48"/>
      <c r="AW398" s="48"/>
      <c r="AX398" s="48"/>
      <c r="AY398" s="48"/>
      <c r="AZ398" s="48"/>
      <c r="BA398" s="48"/>
      <c r="BB398" s="48"/>
      <c r="BC398" s="48"/>
      <c r="BD398" s="1"/>
      <c r="BE398" s="1"/>
      <c r="BF398" s="1"/>
      <c r="BG398" s="1"/>
      <c r="BH398" s="1"/>
      <c r="BI398" s="1"/>
      <c r="BJ398" s="1"/>
      <c r="BK398" s="1"/>
      <c r="BL398" s="1"/>
      <c r="BM398" s="1"/>
    </row>
    <row r="399" spans="1:65" s="33" customFormat="1" x14ac:dyDescent="0.2">
      <c r="A399" s="66" t="s">
        <v>643</v>
      </c>
      <c r="B399" s="63" t="s">
        <v>644</v>
      </c>
      <c r="C399" s="63" t="s">
        <v>26</v>
      </c>
      <c r="D399" s="63" t="s">
        <v>647</v>
      </c>
      <c r="E399" s="69">
        <v>2566679</v>
      </c>
      <c r="F399" s="69">
        <v>3079344</v>
      </c>
      <c r="G399" s="2">
        <f t="shared" si="12"/>
        <v>512665</v>
      </c>
      <c r="H399" s="37">
        <f t="shared" si="13"/>
        <v>0.19969999999999999</v>
      </c>
      <c r="I399" s="47" t="s">
        <v>869</v>
      </c>
      <c r="J399" s="77" t="s">
        <v>869</v>
      </c>
      <c r="K399" s="65" t="s">
        <v>869</v>
      </c>
      <c r="L399"/>
      <c r="M399"/>
      <c r="N399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  <c r="AM399" s="48"/>
      <c r="AN399" s="48"/>
      <c r="AO399" s="48"/>
      <c r="AP399" s="48"/>
      <c r="AQ399" s="48"/>
      <c r="AR399" s="48"/>
      <c r="AS399" s="48"/>
      <c r="AT399" s="48"/>
      <c r="AU399" s="48"/>
      <c r="AV399" s="48"/>
      <c r="AW399" s="48"/>
      <c r="AX399" s="48"/>
      <c r="AY399" s="48"/>
      <c r="AZ399" s="48"/>
      <c r="BA399" s="48"/>
      <c r="BB399" s="48"/>
      <c r="BC399" s="48"/>
      <c r="BD399" s="1"/>
      <c r="BE399" s="1"/>
      <c r="BF399" s="1"/>
      <c r="BG399" s="1"/>
      <c r="BH399" s="1"/>
      <c r="BI399" s="1"/>
      <c r="BJ399" s="1"/>
      <c r="BK399" s="1"/>
      <c r="BL399" s="1"/>
      <c r="BM399" s="1"/>
    </row>
    <row r="400" spans="1:65" s="33" customFormat="1" x14ac:dyDescent="0.2">
      <c r="A400" s="66" t="s">
        <v>643</v>
      </c>
      <c r="B400" s="63" t="s">
        <v>644</v>
      </c>
      <c r="C400" s="63" t="s">
        <v>59</v>
      </c>
      <c r="D400" s="63" t="s">
        <v>648</v>
      </c>
      <c r="E400" s="69">
        <v>5218741</v>
      </c>
      <c r="F400" s="69">
        <v>6242330</v>
      </c>
      <c r="G400" s="2">
        <f t="shared" si="12"/>
        <v>1023589</v>
      </c>
      <c r="H400" s="37">
        <f t="shared" si="13"/>
        <v>0.1961</v>
      </c>
      <c r="I400" s="47" t="s">
        <v>869</v>
      </c>
      <c r="J400" s="77" t="s">
        <v>869</v>
      </c>
      <c r="K400" s="65" t="s">
        <v>869</v>
      </c>
      <c r="L400"/>
      <c r="M400"/>
      <c r="N400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  <c r="AK400" s="48"/>
      <c r="AL400" s="48"/>
      <c r="AM400" s="48"/>
      <c r="AN400" s="48"/>
      <c r="AO400" s="48"/>
      <c r="AP400" s="48"/>
      <c r="AQ400" s="48"/>
      <c r="AR400" s="48"/>
      <c r="AS400" s="48"/>
      <c r="AT400" s="48"/>
      <c r="AU400" s="48"/>
      <c r="AV400" s="48"/>
      <c r="AW400" s="48"/>
      <c r="AX400" s="48"/>
      <c r="AY400" s="48"/>
      <c r="AZ400" s="48"/>
      <c r="BA400" s="48"/>
      <c r="BB400" s="48"/>
      <c r="BC400" s="48"/>
      <c r="BD400" s="1"/>
      <c r="BE400" s="1"/>
      <c r="BF400" s="1"/>
      <c r="BG400" s="1"/>
      <c r="BH400" s="1"/>
      <c r="BI400" s="1"/>
      <c r="BJ400" s="1"/>
      <c r="BK400" s="1"/>
      <c r="BL400" s="1"/>
      <c r="BM400" s="1"/>
    </row>
    <row r="401" spans="1:65" s="33" customFormat="1" x14ac:dyDescent="0.2">
      <c r="A401" s="66" t="s">
        <v>649</v>
      </c>
      <c r="B401" s="63" t="s">
        <v>650</v>
      </c>
      <c r="C401" s="63" t="s">
        <v>651</v>
      </c>
      <c r="D401" s="63" t="s">
        <v>652</v>
      </c>
      <c r="E401" s="69">
        <v>603964</v>
      </c>
      <c r="F401" s="69">
        <v>629889</v>
      </c>
      <c r="G401" s="2">
        <f t="shared" si="12"/>
        <v>25925</v>
      </c>
      <c r="H401" s="37">
        <f t="shared" si="13"/>
        <v>4.2900000000000001E-2</v>
      </c>
      <c r="I401" s="47" t="s">
        <v>869</v>
      </c>
      <c r="J401" s="77" t="s">
        <v>869</v>
      </c>
      <c r="K401" s="65" t="s">
        <v>869</v>
      </c>
      <c r="L401"/>
      <c r="M401"/>
      <c r="N401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  <c r="AK401" s="48"/>
      <c r="AL401" s="48"/>
      <c r="AM401" s="48"/>
      <c r="AN401" s="48"/>
      <c r="AO401" s="48"/>
      <c r="AP401" s="48"/>
      <c r="AQ401" s="48"/>
      <c r="AR401" s="48"/>
      <c r="AS401" s="48"/>
      <c r="AT401" s="48"/>
      <c r="AU401" s="48"/>
      <c r="AV401" s="48"/>
      <c r="AW401" s="48"/>
      <c r="AX401" s="48"/>
      <c r="AY401" s="48"/>
      <c r="AZ401" s="48"/>
      <c r="BA401" s="48"/>
      <c r="BB401" s="48"/>
      <c r="BC401" s="48"/>
      <c r="BD401" s="1"/>
      <c r="BE401" s="1"/>
      <c r="BF401" s="1"/>
      <c r="BG401" s="1"/>
      <c r="BH401" s="1"/>
      <c r="BI401" s="1"/>
      <c r="BJ401" s="1"/>
      <c r="BK401" s="1"/>
      <c r="BL401" s="1"/>
      <c r="BM401" s="1"/>
    </row>
    <row r="402" spans="1:65" s="33" customFormat="1" x14ac:dyDescent="0.2">
      <c r="A402" s="66" t="s">
        <v>649</v>
      </c>
      <c r="B402" s="63" t="s">
        <v>650</v>
      </c>
      <c r="C402" s="63" t="s">
        <v>79</v>
      </c>
      <c r="D402" s="63" t="s">
        <v>653</v>
      </c>
      <c r="E402" s="69">
        <v>1092597</v>
      </c>
      <c r="F402" s="69">
        <v>1262233</v>
      </c>
      <c r="G402" s="2">
        <f t="shared" si="12"/>
        <v>169636</v>
      </c>
      <c r="H402" s="37">
        <f t="shared" si="13"/>
        <v>0.15529999999999999</v>
      </c>
      <c r="I402" s="47" t="s">
        <v>869</v>
      </c>
      <c r="J402" s="77" t="s">
        <v>869</v>
      </c>
      <c r="K402" s="65" t="s">
        <v>869</v>
      </c>
      <c r="L402"/>
      <c r="M402"/>
      <c r="N402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  <c r="AK402" s="48"/>
      <c r="AL402" s="48"/>
      <c r="AM402" s="48"/>
      <c r="AN402" s="48"/>
      <c r="AO402" s="48"/>
      <c r="AP402" s="48"/>
      <c r="AQ402" s="48"/>
      <c r="AR402" s="48"/>
      <c r="AS402" s="48"/>
      <c r="AT402" s="48"/>
      <c r="AU402" s="48"/>
      <c r="AV402" s="48"/>
      <c r="AW402" s="48"/>
      <c r="AX402" s="48"/>
      <c r="AY402" s="48"/>
      <c r="AZ402" s="48"/>
      <c r="BA402" s="48"/>
      <c r="BB402" s="48"/>
      <c r="BC402" s="48"/>
      <c r="BD402" s="1"/>
      <c r="BE402" s="1"/>
      <c r="BF402" s="1"/>
      <c r="BG402" s="1"/>
      <c r="BH402" s="1"/>
      <c r="BI402" s="1"/>
      <c r="BJ402" s="1"/>
      <c r="BK402" s="1"/>
      <c r="BL402" s="1"/>
      <c r="BM402" s="1"/>
    </row>
    <row r="403" spans="1:65" s="33" customFormat="1" x14ac:dyDescent="0.2">
      <c r="A403" s="66" t="s">
        <v>649</v>
      </c>
      <c r="B403" s="63" t="s">
        <v>650</v>
      </c>
      <c r="C403" s="63" t="s">
        <v>168</v>
      </c>
      <c r="D403" s="63" t="s">
        <v>654</v>
      </c>
      <c r="E403" s="69">
        <v>11454977</v>
      </c>
      <c r="F403" s="69">
        <v>14733268</v>
      </c>
      <c r="G403" s="2">
        <f t="shared" si="12"/>
        <v>3278291</v>
      </c>
      <c r="H403" s="37">
        <f t="shared" si="13"/>
        <v>0.28620000000000001</v>
      </c>
      <c r="I403" s="47" t="s">
        <v>869</v>
      </c>
      <c r="J403" s="77" t="s">
        <v>869</v>
      </c>
      <c r="K403" s="65" t="s">
        <v>918</v>
      </c>
      <c r="L403"/>
      <c r="M403"/>
      <c r="N403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K403" s="48"/>
      <c r="AL403" s="48"/>
      <c r="AM403" s="48"/>
      <c r="AN403" s="48"/>
      <c r="AO403" s="48"/>
      <c r="AP403" s="48"/>
      <c r="AQ403" s="48"/>
      <c r="AR403" s="48"/>
      <c r="AS403" s="48"/>
      <c r="AT403" s="48"/>
      <c r="AU403" s="48"/>
      <c r="AV403" s="48"/>
      <c r="AW403" s="48"/>
      <c r="AX403" s="48"/>
      <c r="AY403" s="48"/>
      <c r="AZ403" s="48"/>
      <c r="BA403" s="48"/>
      <c r="BB403" s="48"/>
      <c r="BC403" s="48"/>
      <c r="BD403" s="1"/>
      <c r="BE403" s="1"/>
      <c r="BF403" s="1"/>
      <c r="BG403" s="1"/>
      <c r="BH403" s="1"/>
      <c r="BI403" s="1"/>
      <c r="BJ403" s="1"/>
      <c r="BK403" s="1"/>
      <c r="BL403" s="1"/>
      <c r="BM403" s="1"/>
    </row>
    <row r="404" spans="1:65" s="33" customFormat="1" x14ac:dyDescent="0.2">
      <c r="A404" s="66" t="s">
        <v>649</v>
      </c>
      <c r="B404" s="63" t="s">
        <v>650</v>
      </c>
      <c r="C404" s="63" t="s">
        <v>99</v>
      </c>
      <c r="D404" s="63" t="s">
        <v>655</v>
      </c>
      <c r="E404" s="69">
        <v>3496203</v>
      </c>
      <c r="F404" s="69">
        <v>4189521</v>
      </c>
      <c r="G404" s="2">
        <f t="shared" si="12"/>
        <v>693318</v>
      </c>
      <c r="H404" s="37">
        <f t="shared" si="13"/>
        <v>0.1983</v>
      </c>
      <c r="I404" s="47" t="s">
        <v>869</v>
      </c>
      <c r="J404" s="77" t="s">
        <v>869</v>
      </c>
      <c r="K404" s="65" t="s">
        <v>918</v>
      </c>
      <c r="L404"/>
      <c r="M404"/>
      <c r="N404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  <c r="AK404" s="48"/>
      <c r="AL404" s="48"/>
      <c r="AM404" s="48"/>
      <c r="AN404" s="48"/>
      <c r="AO404" s="48"/>
      <c r="AP404" s="48"/>
      <c r="AQ404" s="48"/>
      <c r="AR404" s="48"/>
      <c r="AS404" s="48"/>
      <c r="AT404" s="48"/>
      <c r="AU404" s="48"/>
      <c r="AV404" s="48"/>
      <c r="AW404" s="48"/>
      <c r="AX404" s="48"/>
      <c r="AY404" s="48"/>
      <c r="AZ404" s="48"/>
      <c r="BA404" s="48"/>
      <c r="BB404" s="48"/>
      <c r="BC404" s="48"/>
      <c r="BD404" s="1"/>
      <c r="BE404" s="1"/>
      <c r="BF404" s="1"/>
      <c r="BG404" s="1"/>
      <c r="BH404" s="1"/>
      <c r="BI404" s="1"/>
      <c r="BJ404" s="1"/>
      <c r="BK404" s="1"/>
      <c r="BL404" s="1"/>
      <c r="BM404" s="1"/>
    </row>
    <row r="405" spans="1:65" s="33" customFormat="1" x14ac:dyDescent="0.2">
      <c r="A405" s="66" t="s">
        <v>649</v>
      </c>
      <c r="B405" s="63" t="s">
        <v>650</v>
      </c>
      <c r="C405" s="63" t="s">
        <v>447</v>
      </c>
      <c r="D405" s="63" t="s">
        <v>656</v>
      </c>
      <c r="E405" s="69">
        <v>62475</v>
      </c>
      <c r="F405" s="69">
        <v>64080</v>
      </c>
      <c r="G405" s="2">
        <f t="shared" si="12"/>
        <v>1605</v>
      </c>
      <c r="H405" s="37">
        <f t="shared" si="13"/>
        <v>2.5700000000000001E-2</v>
      </c>
      <c r="I405" s="47" t="s">
        <v>918</v>
      </c>
      <c r="J405" s="77" t="s">
        <v>918</v>
      </c>
      <c r="K405" s="65" t="s">
        <v>869</v>
      </c>
      <c r="L405"/>
      <c r="M405"/>
      <c r="N405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  <c r="AK405" s="48"/>
      <c r="AL405" s="48"/>
      <c r="AM405" s="48"/>
      <c r="AN405" s="48"/>
      <c r="AO405" s="48"/>
      <c r="AP405" s="48"/>
      <c r="AQ405" s="48"/>
      <c r="AR405" s="48"/>
      <c r="AS405" s="48"/>
      <c r="AT405" s="48"/>
      <c r="AU405" s="48"/>
      <c r="AV405" s="48"/>
      <c r="AW405" s="48"/>
      <c r="AX405" s="48"/>
      <c r="AY405" s="48"/>
      <c r="AZ405" s="48"/>
      <c r="BA405" s="48"/>
      <c r="BB405" s="48"/>
      <c r="BC405" s="48"/>
      <c r="BD405" s="1"/>
      <c r="BE405" s="1"/>
      <c r="BF405" s="1"/>
      <c r="BG405" s="1"/>
      <c r="BH405" s="1"/>
      <c r="BI405" s="1"/>
      <c r="BJ405" s="1"/>
      <c r="BK405" s="1"/>
      <c r="BL405" s="1"/>
      <c r="BM405" s="1"/>
    </row>
    <row r="406" spans="1:65" s="33" customFormat="1" x14ac:dyDescent="0.2">
      <c r="A406" s="66" t="s">
        <v>649</v>
      </c>
      <c r="B406" s="63" t="s">
        <v>650</v>
      </c>
      <c r="C406" s="63" t="s">
        <v>224</v>
      </c>
      <c r="D406" s="63" t="s">
        <v>657</v>
      </c>
      <c r="E406" s="69">
        <v>617452</v>
      </c>
      <c r="F406" s="69">
        <v>859751</v>
      </c>
      <c r="G406" s="2">
        <f t="shared" si="12"/>
        <v>242299</v>
      </c>
      <c r="H406" s="37">
        <f t="shared" si="13"/>
        <v>0.39240000000000003</v>
      </c>
      <c r="I406" s="47" t="s">
        <v>869</v>
      </c>
      <c r="J406" s="77" t="s">
        <v>869</v>
      </c>
      <c r="K406" s="65" t="s">
        <v>918</v>
      </c>
      <c r="L406"/>
      <c r="M406"/>
      <c r="N406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  <c r="AK406" s="48"/>
      <c r="AL406" s="48"/>
      <c r="AM406" s="48"/>
      <c r="AN406" s="48"/>
      <c r="AO406" s="48"/>
      <c r="AP406" s="48"/>
      <c r="AQ406" s="48"/>
      <c r="AR406" s="48"/>
      <c r="AS406" s="48"/>
      <c r="AT406" s="48"/>
      <c r="AU406" s="48"/>
      <c r="AV406" s="48"/>
      <c r="AW406" s="48"/>
      <c r="AX406" s="48"/>
      <c r="AY406" s="48"/>
      <c r="AZ406" s="48"/>
      <c r="BA406" s="48"/>
      <c r="BB406" s="48"/>
      <c r="BC406" s="48"/>
      <c r="BD406" s="1"/>
      <c r="BE406" s="1"/>
      <c r="BF406" s="1"/>
      <c r="BG406" s="1"/>
      <c r="BH406" s="1"/>
      <c r="BI406" s="1"/>
      <c r="BJ406" s="1"/>
      <c r="BK406" s="1"/>
      <c r="BL406" s="1"/>
      <c r="BM406" s="1"/>
    </row>
    <row r="407" spans="1:65" s="33" customFormat="1" x14ac:dyDescent="0.2">
      <c r="A407" s="66" t="s">
        <v>649</v>
      </c>
      <c r="B407" s="63" t="s">
        <v>650</v>
      </c>
      <c r="C407" s="63" t="s">
        <v>460</v>
      </c>
      <c r="D407" s="63" t="s">
        <v>658</v>
      </c>
      <c r="E407" s="69">
        <v>848919</v>
      </c>
      <c r="F407" s="69">
        <v>1162883</v>
      </c>
      <c r="G407" s="2">
        <f t="shared" si="12"/>
        <v>313964</v>
      </c>
      <c r="H407" s="37">
        <f t="shared" si="13"/>
        <v>0.36980000000000002</v>
      </c>
      <c r="I407" s="47" t="s">
        <v>869</v>
      </c>
      <c r="J407" s="77" t="s">
        <v>869</v>
      </c>
      <c r="K407" s="65" t="s">
        <v>869</v>
      </c>
      <c r="L407"/>
      <c r="M407"/>
      <c r="N407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  <c r="AK407" s="48"/>
      <c r="AL407" s="48"/>
      <c r="AM407" s="48"/>
      <c r="AN407" s="48"/>
      <c r="AO407" s="48"/>
      <c r="AP407" s="48"/>
      <c r="AQ407" s="48"/>
      <c r="AR407" s="48"/>
      <c r="AS407" s="48"/>
      <c r="AT407" s="48"/>
      <c r="AU407" s="48"/>
      <c r="AV407" s="48"/>
      <c r="AW407" s="48"/>
      <c r="AX407" s="48"/>
      <c r="AY407" s="48"/>
      <c r="AZ407" s="48"/>
      <c r="BA407" s="48"/>
      <c r="BB407" s="48"/>
      <c r="BC407" s="48"/>
      <c r="BD407" s="1"/>
      <c r="BE407" s="1"/>
      <c r="BF407" s="1"/>
      <c r="BG407" s="1"/>
      <c r="BH407" s="1"/>
      <c r="BI407" s="1"/>
      <c r="BJ407" s="1"/>
      <c r="BK407" s="1"/>
      <c r="BL407" s="1"/>
      <c r="BM407" s="1"/>
    </row>
    <row r="408" spans="1:65" s="33" customFormat="1" x14ac:dyDescent="0.2">
      <c r="A408" s="66" t="s">
        <v>659</v>
      </c>
      <c r="B408" s="63" t="s">
        <v>660</v>
      </c>
      <c r="C408" s="63" t="s">
        <v>510</v>
      </c>
      <c r="D408" s="63" t="s">
        <v>661</v>
      </c>
      <c r="E408" s="69">
        <v>1108588</v>
      </c>
      <c r="F408" s="69">
        <v>1289584</v>
      </c>
      <c r="G408" s="2">
        <f t="shared" si="12"/>
        <v>180996</v>
      </c>
      <c r="H408" s="37">
        <f t="shared" si="13"/>
        <v>0.1633</v>
      </c>
      <c r="I408" s="47" t="s">
        <v>869</v>
      </c>
      <c r="J408" s="77" t="s">
        <v>869</v>
      </c>
      <c r="K408" s="65" t="s">
        <v>869</v>
      </c>
      <c r="L408"/>
      <c r="M408"/>
      <c r="N40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  <c r="AK408" s="48"/>
      <c r="AL408" s="48"/>
      <c r="AM408" s="48"/>
      <c r="AN408" s="48"/>
      <c r="AO408" s="48"/>
      <c r="AP408" s="48"/>
      <c r="AQ408" s="48"/>
      <c r="AR408" s="48"/>
      <c r="AS408" s="48"/>
      <c r="AT408" s="48"/>
      <c r="AU408" s="48"/>
      <c r="AV408" s="48"/>
      <c r="AW408" s="48"/>
      <c r="AX408" s="48"/>
      <c r="AY408" s="48"/>
      <c r="AZ408" s="48"/>
      <c r="BA408" s="48"/>
      <c r="BB408" s="48"/>
      <c r="BC408" s="48"/>
      <c r="BD408" s="1"/>
      <c r="BE408" s="1"/>
      <c r="BF408" s="1"/>
      <c r="BG408" s="1"/>
      <c r="BH408" s="1"/>
      <c r="BI408" s="1"/>
      <c r="BJ408" s="1"/>
      <c r="BK408" s="1"/>
      <c r="BL408" s="1"/>
      <c r="BM408" s="1"/>
    </row>
    <row r="409" spans="1:65" s="33" customFormat="1" x14ac:dyDescent="0.2">
      <c r="A409" s="66" t="s">
        <v>659</v>
      </c>
      <c r="B409" s="63" t="s">
        <v>660</v>
      </c>
      <c r="C409" s="63" t="s">
        <v>12</v>
      </c>
      <c r="D409" s="63" t="s">
        <v>662</v>
      </c>
      <c r="E409" s="69">
        <v>1231628</v>
      </c>
      <c r="F409" s="69">
        <v>1459041</v>
      </c>
      <c r="G409" s="2">
        <f t="shared" si="12"/>
        <v>227413</v>
      </c>
      <c r="H409" s="37">
        <f t="shared" si="13"/>
        <v>0.18459999999999999</v>
      </c>
      <c r="I409" s="47" t="s">
        <v>869</v>
      </c>
      <c r="J409" s="77" t="s">
        <v>869</v>
      </c>
      <c r="K409" s="65" t="s">
        <v>869</v>
      </c>
      <c r="L409"/>
      <c r="M409"/>
      <c r="N409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  <c r="AK409" s="48"/>
      <c r="AL409" s="48"/>
      <c r="AM409" s="48"/>
      <c r="AN409" s="48"/>
      <c r="AO409" s="48"/>
      <c r="AP409" s="48"/>
      <c r="AQ409" s="48"/>
      <c r="AR409" s="48"/>
      <c r="AS409" s="48"/>
      <c r="AT409" s="48"/>
      <c r="AU409" s="48"/>
      <c r="AV409" s="48"/>
      <c r="AW409" s="48"/>
      <c r="AX409" s="48"/>
      <c r="AY409" s="48"/>
      <c r="AZ409" s="48"/>
      <c r="BA409" s="48"/>
      <c r="BB409" s="48"/>
      <c r="BC409" s="48"/>
      <c r="BD409" s="1"/>
      <c r="BE409" s="1"/>
      <c r="BF409" s="1"/>
      <c r="BG409" s="1"/>
      <c r="BH409" s="1"/>
      <c r="BI409" s="1"/>
      <c r="BJ409" s="1"/>
      <c r="BK409" s="1"/>
      <c r="BL409" s="1"/>
      <c r="BM409" s="1"/>
    </row>
    <row r="410" spans="1:65" s="33" customFormat="1" x14ac:dyDescent="0.2">
      <c r="A410" s="66" t="s">
        <v>659</v>
      </c>
      <c r="B410" s="63" t="s">
        <v>660</v>
      </c>
      <c r="C410" s="63" t="s">
        <v>663</v>
      </c>
      <c r="D410" s="63" t="s">
        <v>664</v>
      </c>
      <c r="E410" s="69">
        <v>529874</v>
      </c>
      <c r="F410" s="69">
        <v>645115</v>
      </c>
      <c r="G410" s="2">
        <f t="shared" si="12"/>
        <v>115241</v>
      </c>
      <c r="H410" s="37">
        <f t="shared" si="13"/>
        <v>0.2175</v>
      </c>
      <c r="I410" s="47" t="s">
        <v>869</v>
      </c>
      <c r="J410" s="77" t="s">
        <v>869</v>
      </c>
      <c r="K410" s="65" t="s">
        <v>869</v>
      </c>
      <c r="L410"/>
      <c r="M410"/>
      <c r="N410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  <c r="AK410" s="48"/>
      <c r="AL410" s="48"/>
      <c r="AM410" s="48"/>
      <c r="AN410" s="48"/>
      <c r="AO410" s="48"/>
      <c r="AP410" s="48"/>
      <c r="AQ410" s="48"/>
      <c r="AR410" s="48"/>
      <c r="AS410" s="48"/>
      <c r="AT410" s="48"/>
      <c r="AU410" s="48"/>
      <c r="AV410" s="48"/>
      <c r="AW410" s="48"/>
      <c r="AX410" s="48"/>
      <c r="AY410" s="48"/>
      <c r="AZ410" s="48"/>
      <c r="BA410" s="48"/>
      <c r="BB410" s="48"/>
      <c r="BC410" s="48"/>
      <c r="BD410" s="1"/>
      <c r="BE410" s="1"/>
      <c r="BF410" s="1"/>
      <c r="BG410" s="1"/>
      <c r="BH410" s="1"/>
      <c r="BI410" s="1"/>
      <c r="BJ410" s="1"/>
      <c r="BK410" s="1"/>
      <c r="BL410" s="1"/>
      <c r="BM410" s="1"/>
    </row>
    <row r="411" spans="1:65" s="33" customFormat="1" x14ac:dyDescent="0.2">
      <c r="A411" s="66" t="s">
        <v>659</v>
      </c>
      <c r="B411" s="63" t="s">
        <v>660</v>
      </c>
      <c r="C411" s="63" t="s">
        <v>665</v>
      </c>
      <c r="D411" s="63" t="s">
        <v>666</v>
      </c>
      <c r="E411" s="69">
        <v>363021</v>
      </c>
      <c r="F411" s="69">
        <v>332449</v>
      </c>
      <c r="G411" s="2">
        <f t="shared" si="12"/>
        <v>-30572</v>
      </c>
      <c r="H411" s="37">
        <f t="shared" si="13"/>
        <v>-8.4199999999999997E-2</v>
      </c>
      <c r="I411" s="47" t="s">
        <v>869</v>
      </c>
      <c r="J411" s="77" t="s">
        <v>869</v>
      </c>
      <c r="K411" s="65" t="s">
        <v>918</v>
      </c>
      <c r="L411"/>
      <c r="M411"/>
      <c r="N411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  <c r="AK411" s="48"/>
      <c r="AL411" s="48"/>
      <c r="AM411" s="48"/>
      <c r="AN411" s="48"/>
      <c r="AO411" s="48"/>
      <c r="AP411" s="48"/>
      <c r="AQ411" s="48"/>
      <c r="AR411" s="48"/>
      <c r="AS411" s="48"/>
      <c r="AT411" s="48"/>
      <c r="AU411" s="48"/>
      <c r="AV411" s="48"/>
      <c r="AW411" s="48"/>
      <c r="AX411" s="48"/>
      <c r="AY411" s="48"/>
      <c r="AZ411" s="48"/>
      <c r="BA411" s="48"/>
      <c r="BB411" s="48"/>
      <c r="BC411" s="48"/>
      <c r="BD411" s="1"/>
      <c r="BE411" s="1"/>
      <c r="BF411" s="1"/>
      <c r="BG411" s="1"/>
      <c r="BH411" s="1"/>
      <c r="BI411" s="1"/>
      <c r="BJ411" s="1"/>
      <c r="BK411" s="1"/>
      <c r="BL411" s="1"/>
      <c r="BM411" s="1"/>
    </row>
    <row r="412" spans="1:65" s="33" customFormat="1" x14ac:dyDescent="0.2">
      <c r="A412" s="66" t="s">
        <v>659</v>
      </c>
      <c r="B412" s="63" t="s">
        <v>660</v>
      </c>
      <c r="C412" s="63" t="s">
        <v>857</v>
      </c>
      <c r="D412" s="63" t="s">
        <v>903</v>
      </c>
      <c r="E412" s="69">
        <v>409074</v>
      </c>
      <c r="F412" s="69">
        <v>458777</v>
      </c>
      <c r="G412" s="2">
        <f t="shared" si="12"/>
        <v>49703</v>
      </c>
      <c r="H412" s="37">
        <f t="shared" si="13"/>
        <v>0.1215</v>
      </c>
      <c r="I412" s="47" t="s">
        <v>869</v>
      </c>
      <c r="J412" s="77" t="s">
        <v>869</v>
      </c>
      <c r="K412" s="65" t="s">
        <v>869</v>
      </c>
      <c r="L412"/>
      <c r="M412"/>
      <c r="N412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  <c r="AK412" s="48"/>
      <c r="AL412" s="48"/>
      <c r="AM412" s="48"/>
      <c r="AN412" s="48"/>
      <c r="AO412" s="48"/>
      <c r="AP412" s="48"/>
      <c r="AQ412" s="48"/>
      <c r="AR412" s="48"/>
      <c r="AS412" s="48"/>
      <c r="AT412" s="48"/>
      <c r="AU412" s="48"/>
      <c r="AV412" s="48"/>
      <c r="AW412" s="48"/>
      <c r="AX412" s="48"/>
      <c r="AY412" s="48"/>
      <c r="AZ412" s="48"/>
      <c r="BA412" s="48"/>
      <c r="BB412" s="48"/>
      <c r="BC412" s="48"/>
      <c r="BD412" s="1"/>
      <c r="BE412" s="1"/>
      <c r="BF412" s="1"/>
      <c r="BG412" s="1"/>
      <c r="BH412" s="1"/>
      <c r="BI412" s="1"/>
      <c r="BJ412" s="1"/>
      <c r="BK412" s="1"/>
      <c r="BL412" s="1"/>
      <c r="BM412" s="1"/>
    </row>
    <row r="413" spans="1:65" s="33" customFormat="1" x14ac:dyDescent="0.2">
      <c r="A413" s="66" t="s">
        <v>659</v>
      </c>
      <c r="B413" s="63" t="s">
        <v>660</v>
      </c>
      <c r="C413" s="63" t="s">
        <v>26</v>
      </c>
      <c r="D413" s="63" t="s">
        <v>667</v>
      </c>
      <c r="E413" s="69">
        <v>2791150</v>
      </c>
      <c r="F413" s="69">
        <v>3238213</v>
      </c>
      <c r="G413" s="2">
        <f t="shared" si="12"/>
        <v>447063</v>
      </c>
      <c r="H413" s="37">
        <f t="shared" si="13"/>
        <v>0.16020000000000001</v>
      </c>
      <c r="I413" s="47" t="s">
        <v>869</v>
      </c>
      <c r="J413" s="77" t="s">
        <v>869</v>
      </c>
      <c r="K413" s="65" t="s">
        <v>869</v>
      </c>
      <c r="L413"/>
      <c r="M413"/>
      <c r="N413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  <c r="AK413" s="48"/>
      <c r="AL413" s="48"/>
      <c r="AM413" s="48"/>
      <c r="AN413" s="48"/>
      <c r="AO413" s="48"/>
      <c r="AP413" s="48"/>
      <c r="AQ413" s="48"/>
      <c r="AR413" s="48"/>
      <c r="AS413" s="48"/>
      <c r="AT413" s="48"/>
      <c r="AU413" s="48"/>
      <c r="AV413" s="48"/>
      <c r="AW413" s="48"/>
      <c r="AX413" s="48"/>
      <c r="AY413" s="48"/>
      <c r="AZ413" s="48"/>
      <c r="BA413" s="48"/>
      <c r="BB413" s="48"/>
      <c r="BC413" s="48"/>
      <c r="BD413" s="1"/>
      <c r="BE413" s="1"/>
      <c r="BF413" s="1"/>
      <c r="BG413" s="1"/>
      <c r="BH413" s="1"/>
      <c r="BI413" s="1"/>
      <c r="BJ413" s="1"/>
      <c r="BK413" s="1"/>
      <c r="BL413" s="1"/>
      <c r="BM413" s="1"/>
    </row>
    <row r="414" spans="1:65" s="33" customFormat="1" x14ac:dyDescent="0.2">
      <c r="A414" s="66" t="s">
        <v>659</v>
      </c>
      <c r="B414" s="63" t="s">
        <v>660</v>
      </c>
      <c r="C414" s="63" t="s">
        <v>57</v>
      </c>
      <c r="D414" s="63" t="s">
        <v>668</v>
      </c>
      <c r="E414" s="69">
        <v>942111</v>
      </c>
      <c r="F414" s="69">
        <v>1173328</v>
      </c>
      <c r="G414" s="2">
        <f t="shared" si="12"/>
        <v>231217</v>
      </c>
      <c r="H414" s="37">
        <f t="shared" si="13"/>
        <v>0.24540000000000001</v>
      </c>
      <c r="I414" s="47" t="s">
        <v>869</v>
      </c>
      <c r="J414" s="77" t="s">
        <v>869</v>
      </c>
      <c r="K414" s="65" t="s">
        <v>869</v>
      </c>
      <c r="L414"/>
      <c r="M414"/>
      <c r="N414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  <c r="AK414" s="48"/>
      <c r="AL414" s="48"/>
      <c r="AM414" s="48"/>
      <c r="AN414" s="48"/>
      <c r="AO414" s="48"/>
      <c r="AP414" s="48"/>
      <c r="AQ414" s="48"/>
      <c r="AR414" s="48"/>
      <c r="AS414" s="48"/>
      <c r="AT414" s="48"/>
      <c r="AU414" s="48"/>
      <c r="AV414" s="48"/>
      <c r="AW414" s="48"/>
      <c r="AX414" s="48"/>
      <c r="AY414" s="48"/>
      <c r="AZ414" s="48"/>
      <c r="BA414" s="48"/>
      <c r="BB414" s="48"/>
      <c r="BC414" s="48"/>
      <c r="BD414" s="1"/>
      <c r="BE414" s="1"/>
      <c r="BF414" s="1"/>
      <c r="BG414" s="1"/>
      <c r="BH414" s="1"/>
      <c r="BI414" s="1"/>
      <c r="BJ414" s="1"/>
      <c r="BK414" s="1"/>
      <c r="BL414" s="1"/>
      <c r="BM414" s="1"/>
    </row>
    <row r="415" spans="1:65" s="33" customFormat="1" x14ac:dyDescent="0.2">
      <c r="A415" s="66" t="s">
        <v>659</v>
      </c>
      <c r="B415" s="63" t="s">
        <v>660</v>
      </c>
      <c r="C415" s="63" t="s">
        <v>18</v>
      </c>
      <c r="D415" s="63" t="s">
        <v>669</v>
      </c>
      <c r="E415" s="69">
        <v>1187254</v>
      </c>
      <c r="F415" s="69">
        <v>1354420</v>
      </c>
      <c r="G415" s="2">
        <f t="shared" si="12"/>
        <v>167166</v>
      </c>
      <c r="H415" s="37">
        <f t="shared" si="13"/>
        <v>0.14080000000000001</v>
      </c>
      <c r="I415" s="47" t="s">
        <v>869</v>
      </c>
      <c r="J415" s="77" t="s">
        <v>869</v>
      </c>
      <c r="K415" s="65" t="s">
        <v>869</v>
      </c>
      <c r="L415"/>
      <c r="M415"/>
      <c r="N415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  <c r="AK415" s="48"/>
      <c r="AL415" s="48"/>
      <c r="AM415" s="48"/>
      <c r="AN415" s="48"/>
      <c r="AO415" s="48"/>
      <c r="AP415" s="48"/>
      <c r="AQ415" s="48"/>
      <c r="AR415" s="48"/>
      <c r="AS415" s="48"/>
      <c r="AT415" s="48"/>
      <c r="AU415" s="48"/>
      <c r="AV415" s="48"/>
      <c r="AW415" s="48"/>
      <c r="AX415" s="48"/>
      <c r="AY415" s="48"/>
      <c r="AZ415" s="48"/>
      <c r="BA415" s="48"/>
      <c r="BB415" s="48"/>
      <c r="BC415" s="48"/>
      <c r="BD415" s="1"/>
      <c r="BE415" s="1"/>
      <c r="BF415" s="1"/>
      <c r="BG415" s="1"/>
      <c r="BH415" s="1"/>
      <c r="BI415" s="1"/>
      <c r="BJ415" s="1"/>
      <c r="BK415" s="1"/>
      <c r="BL415" s="1"/>
      <c r="BM415" s="1"/>
    </row>
    <row r="416" spans="1:65" s="33" customFormat="1" x14ac:dyDescent="0.2">
      <c r="A416" s="66" t="s">
        <v>659</v>
      </c>
      <c r="B416" s="63" t="s">
        <v>660</v>
      </c>
      <c r="C416" s="63" t="s">
        <v>369</v>
      </c>
      <c r="D416" s="63" t="s">
        <v>670</v>
      </c>
      <c r="E416" s="69">
        <v>36446</v>
      </c>
      <c r="F416" s="69">
        <v>37238</v>
      </c>
      <c r="G416" s="2">
        <f t="shared" si="12"/>
        <v>792</v>
      </c>
      <c r="H416" s="37">
        <f t="shared" si="13"/>
        <v>2.1700000000000001E-2</v>
      </c>
      <c r="I416" s="47" t="s">
        <v>918</v>
      </c>
      <c r="J416" s="77" t="s">
        <v>918</v>
      </c>
      <c r="K416" s="65" t="s">
        <v>869</v>
      </c>
      <c r="L416"/>
      <c r="M416"/>
      <c r="N416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  <c r="AK416" s="48"/>
      <c r="AL416" s="48"/>
      <c r="AM416" s="48"/>
      <c r="AN416" s="48"/>
      <c r="AO416" s="48"/>
      <c r="AP416" s="48"/>
      <c r="AQ416" s="48"/>
      <c r="AR416" s="48"/>
      <c r="AS416" s="48"/>
      <c r="AT416" s="48"/>
      <c r="AU416" s="48"/>
      <c r="AV416" s="48"/>
      <c r="AW416" s="48"/>
      <c r="AX416" s="48"/>
      <c r="AY416" s="48"/>
      <c r="AZ416" s="48"/>
      <c r="BA416" s="48"/>
      <c r="BB416" s="48"/>
      <c r="BC416" s="48"/>
      <c r="BD416" s="1"/>
      <c r="BE416" s="1"/>
      <c r="BF416" s="1"/>
      <c r="BG416" s="1"/>
      <c r="BH416" s="1"/>
      <c r="BI416" s="1"/>
      <c r="BJ416" s="1"/>
      <c r="BK416" s="1"/>
      <c r="BL416" s="1"/>
      <c r="BM416" s="1"/>
    </row>
    <row r="417" spans="1:65" s="33" customFormat="1" x14ac:dyDescent="0.2">
      <c r="A417" s="66" t="s">
        <v>659</v>
      </c>
      <c r="B417" s="63" t="s">
        <v>660</v>
      </c>
      <c r="C417" s="63" t="s">
        <v>233</v>
      </c>
      <c r="D417" s="63" t="s">
        <v>671</v>
      </c>
      <c r="E417" s="69">
        <v>1621125</v>
      </c>
      <c r="F417" s="69">
        <v>1927380</v>
      </c>
      <c r="G417" s="2">
        <f t="shared" si="12"/>
        <v>306255</v>
      </c>
      <c r="H417" s="37">
        <f t="shared" si="13"/>
        <v>0.18890000000000001</v>
      </c>
      <c r="I417" s="47" t="s">
        <v>869</v>
      </c>
      <c r="J417" s="77" t="s">
        <v>869</v>
      </c>
      <c r="K417" s="65" t="s">
        <v>869</v>
      </c>
      <c r="L417"/>
      <c r="M417"/>
      <c r="N417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  <c r="AK417" s="48"/>
      <c r="AL417" s="48"/>
      <c r="AM417" s="48"/>
      <c r="AN417" s="48"/>
      <c r="AO417" s="48"/>
      <c r="AP417" s="48"/>
      <c r="AQ417" s="48"/>
      <c r="AR417" s="48"/>
      <c r="AS417" s="48"/>
      <c r="AT417" s="48"/>
      <c r="AU417" s="48"/>
      <c r="AV417" s="48"/>
      <c r="AW417" s="48"/>
      <c r="AX417" s="48"/>
      <c r="AY417" s="48"/>
      <c r="AZ417" s="48"/>
      <c r="BA417" s="48"/>
      <c r="BB417" s="48"/>
      <c r="BC417" s="48"/>
      <c r="BD417" s="1"/>
      <c r="BE417" s="1"/>
      <c r="BF417" s="1"/>
      <c r="BG417" s="1"/>
      <c r="BH417" s="1"/>
      <c r="BI417" s="1"/>
      <c r="BJ417" s="1"/>
      <c r="BK417" s="1"/>
      <c r="BL417" s="1"/>
      <c r="BM417" s="1"/>
    </row>
    <row r="418" spans="1:65" s="33" customFormat="1" x14ac:dyDescent="0.2">
      <c r="A418" s="66" t="s">
        <v>659</v>
      </c>
      <c r="B418" s="63" t="s">
        <v>660</v>
      </c>
      <c r="C418" s="63" t="s">
        <v>20</v>
      </c>
      <c r="D418" s="63" t="s">
        <v>672</v>
      </c>
      <c r="E418" s="69">
        <v>482058</v>
      </c>
      <c r="F418" s="69">
        <v>838781</v>
      </c>
      <c r="G418" s="2">
        <f t="shared" si="12"/>
        <v>356723</v>
      </c>
      <c r="H418" s="37">
        <f t="shared" si="13"/>
        <v>0.74</v>
      </c>
      <c r="I418" s="47" t="s">
        <v>869</v>
      </c>
      <c r="J418" s="77" t="s">
        <v>869</v>
      </c>
      <c r="K418" s="65" t="s">
        <v>918</v>
      </c>
      <c r="L418"/>
      <c r="M418"/>
      <c r="N41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  <c r="AK418" s="48"/>
      <c r="AL418" s="48"/>
      <c r="AM418" s="48"/>
      <c r="AN418" s="48"/>
      <c r="AO418" s="48"/>
      <c r="AP418" s="48"/>
      <c r="AQ418" s="48"/>
      <c r="AR418" s="48"/>
      <c r="AS418" s="48"/>
      <c r="AT418" s="48"/>
      <c r="AU418" s="48"/>
      <c r="AV418" s="48"/>
      <c r="AW418" s="48"/>
      <c r="AX418" s="48"/>
      <c r="AY418" s="48"/>
      <c r="AZ418" s="48"/>
      <c r="BA418" s="48"/>
      <c r="BB418" s="48"/>
      <c r="BC418" s="48"/>
      <c r="BD418" s="1"/>
      <c r="BE418" s="1"/>
      <c r="BF418" s="1"/>
      <c r="BG418" s="1"/>
      <c r="BH418" s="1"/>
      <c r="BI418" s="1"/>
      <c r="BJ418" s="1"/>
      <c r="BK418" s="1"/>
      <c r="BL418" s="1"/>
      <c r="BM418" s="1"/>
    </row>
    <row r="419" spans="1:65" s="33" customFormat="1" x14ac:dyDescent="0.2">
      <c r="A419" s="66" t="s">
        <v>659</v>
      </c>
      <c r="B419" s="63" t="s">
        <v>660</v>
      </c>
      <c r="C419" s="63" t="s">
        <v>673</v>
      </c>
      <c r="D419" s="63" t="s">
        <v>674</v>
      </c>
      <c r="E419" s="69">
        <v>1241081</v>
      </c>
      <c r="F419" s="69">
        <v>1332420</v>
      </c>
      <c r="G419" s="2">
        <f t="shared" si="12"/>
        <v>91339</v>
      </c>
      <c r="H419" s="37">
        <f t="shared" si="13"/>
        <v>7.3599999999999999E-2</v>
      </c>
      <c r="I419" s="47" t="s">
        <v>869</v>
      </c>
      <c r="J419" s="77" t="s">
        <v>869</v>
      </c>
      <c r="K419" s="65" t="s">
        <v>869</v>
      </c>
      <c r="L419"/>
      <c r="M419"/>
      <c r="N419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  <c r="AK419" s="48"/>
      <c r="AL419" s="48"/>
      <c r="AM419" s="48"/>
      <c r="AN419" s="48"/>
      <c r="AO419" s="48"/>
      <c r="AP419" s="48"/>
      <c r="AQ419" s="48"/>
      <c r="AR419" s="48"/>
      <c r="AS419" s="48"/>
      <c r="AT419" s="48"/>
      <c r="AU419" s="48"/>
      <c r="AV419" s="48"/>
      <c r="AW419" s="48"/>
      <c r="AX419" s="48"/>
      <c r="AY419" s="48"/>
      <c r="AZ419" s="48"/>
      <c r="BA419" s="48"/>
      <c r="BB419" s="48"/>
      <c r="BC419" s="48"/>
      <c r="BD419" s="1"/>
      <c r="BE419" s="1"/>
      <c r="BF419" s="1"/>
      <c r="BG419" s="1"/>
      <c r="BH419" s="1"/>
      <c r="BI419" s="1"/>
      <c r="BJ419" s="1"/>
      <c r="BK419" s="1"/>
      <c r="BL419" s="1"/>
      <c r="BM419" s="1"/>
    </row>
    <row r="420" spans="1:65" s="33" customFormat="1" x14ac:dyDescent="0.2">
      <c r="A420" s="66" t="s">
        <v>659</v>
      </c>
      <c r="B420" s="63" t="s">
        <v>660</v>
      </c>
      <c r="C420" s="63" t="s">
        <v>22</v>
      </c>
      <c r="D420" s="63" t="s">
        <v>675</v>
      </c>
      <c r="E420" s="69">
        <v>1630893</v>
      </c>
      <c r="F420" s="69">
        <v>1921896</v>
      </c>
      <c r="G420" s="2">
        <f t="shared" si="12"/>
        <v>291003</v>
      </c>
      <c r="H420" s="37">
        <f t="shared" si="13"/>
        <v>0.1784</v>
      </c>
      <c r="I420" s="47" t="s">
        <v>869</v>
      </c>
      <c r="J420" s="77" t="s">
        <v>869</v>
      </c>
      <c r="K420" s="65" t="s">
        <v>869</v>
      </c>
      <c r="L420"/>
      <c r="M420"/>
      <c r="N420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  <c r="AK420" s="48"/>
      <c r="AL420" s="48"/>
      <c r="AM420" s="48"/>
      <c r="AN420" s="48"/>
      <c r="AO420" s="48"/>
      <c r="AP420" s="48"/>
      <c r="AQ420" s="48"/>
      <c r="AR420" s="48"/>
      <c r="AS420" s="48"/>
      <c r="AT420" s="48"/>
      <c r="AU420" s="48"/>
      <c r="AV420" s="48"/>
      <c r="AW420" s="48"/>
      <c r="AX420" s="48"/>
      <c r="AY420" s="48"/>
      <c r="AZ420" s="48"/>
      <c r="BA420" s="48"/>
      <c r="BB420" s="48"/>
      <c r="BC420" s="48"/>
      <c r="BD420" s="1"/>
      <c r="BE420" s="1"/>
      <c r="BF420" s="1"/>
      <c r="BG420" s="1"/>
      <c r="BH420" s="1"/>
      <c r="BI420" s="1"/>
      <c r="BJ420" s="1"/>
      <c r="BK420" s="1"/>
      <c r="BL420" s="1"/>
      <c r="BM420" s="1"/>
    </row>
    <row r="421" spans="1:65" s="33" customFormat="1" x14ac:dyDescent="0.2">
      <c r="A421" s="66" t="s">
        <v>659</v>
      </c>
      <c r="B421" s="63" t="s">
        <v>660</v>
      </c>
      <c r="C421" s="63" t="s">
        <v>676</v>
      </c>
      <c r="D421" s="63" t="s">
        <v>677</v>
      </c>
      <c r="E421" s="69">
        <v>531778</v>
      </c>
      <c r="F421" s="69">
        <v>611061</v>
      </c>
      <c r="G421" s="2">
        <f t="shared" si="12"/>
        <v>79283</v>
      </c>
      <c r="H421" s="37">
        <f t="shared" si="13"/>
        <v>0.14910000000000001</v>
      </c>
      <c r="I421" s="47" t="s">
        <v>869</v>
      </c>
      <c r="J421" s="77" t="s">
        <v>869</v>
      </c>
      <c r="K421" s="65" t="s">
        <v>918</v>
      </c>
      <c r="L421"/>
      <c r="M421"/>
      <c r="N421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  <c r="AK421" s="48"/>
      <c r="AL421" s="48"/>
      <c r="AM421" s="48"/>
      <c r="AN421" s="48"/>
      <c r="AO421" s="48"/>
      <c r="AP421" s="48"/>
      <c r="AQ421" s="48"/>
      <c r="AR421" s="48"/>
      <c r="AS421" s="48"/>
      <c r="AT421" s="48"/>
      <c r="AU421" s="48"/>
      <c r="AV421" s="48"/>
      <c r="AW421" s="48"/>
      <c r="AX421" s="48"/>
      <c r="AY421" s="48"/>
      <c r="AZ421" s="48"/>
      <c r="BA421" s="48"/>
      <c r="BB421" s="48"/>
      <c r="BC421" s="48"/>
      <c r="BD421" s="1"/>
      <c r="BE421" s="1"/>
      <c r="BF421" s="1"/>
      <c r="BG421" s="1"/>
      <c r="BH421" s="1"/>
      <c r="BI421" s="1"/>
      <c r="BJ421" s="1"/>
      <c r="BK421" s="1"/>
      <c r="BL421" s="1"/>
      <c r="BM421" s="1"/>
    </row>
    <row r="422" spans="1:65" s="33" customFormat="1" x14ac:dyDescent="0.2">
      <c r="A422" s="66" t="s">
        <v>659</v>
      </c>
      <c r="B422" s="63" t="s">
        <v>660</v>
      </c>
      <c r="C422" s="63" t="s">
        <v>71</v>
      </c>
      <c r="D422" s="63" t="s">
        <v>678</v>
      </c>
      <c r="E422" s="69">
        <v>9154951</v>
      </c>
      <c r="F422" s="69">
        <v>10972249</v>
      </c>
      <c r="G422" s="2">
        <f t="shared" si="12"/>
        <v>1817298</v>
      </c>
      <c r="H422" s="37">
        <f t="shared" si="13"/>
        <v>0.19850000000000001</v>
      </c>
      <c r="I422" s="47" t="s">
        <v>869</v>
      </c>
      <c r="J422" s="77" t="s">
        <v>869</v>
      </c>
      <c r="K422" s="65" t="s">
        <v>918</v>
      </c>
      <c r="L422"/>
      <c r="M422"/>
      <c r="N422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  <c r="AK422" s="48"/>
      <c r="AL422" s="48"/>
      <c r="AM422" s="48"/>
      <c r="AN422" s="48"/>
      <c r="AO422" s="48"/>
      <c r="AP422" s="48"/>
      <c r="AQ422" s="48"/>
      <c r="AR422" s="48"/>
      <c r="AS422" s="48"/>
      <c r="AT422" s="48"/>
      <c r="AU422" s="48"/>
      <c r="AV422" s="48"/>
      <c r="AW422" s="48"/>
      <c r="AX422" s="48"/>
      <c r="AY422" s="48"/>
      <c r="AZ422" s="48"/>
      <c r="BA422" s="48"/>
      <c r="BB422" s="48"/>
      <c r="BC422" s="48"/>
      <c r="BD422" s="1"/>
      <c r="BE422" s="1"/>
      <c r="BF422" s="1"/>
      <c r="BG422" s="1"/>
      <c r="BH422" s="1"/>
      <c r="BI422" s="1"/>
      <c r="BJ422" s="1"/>
      <c r="BK422" s="1"/>
      <c r="BL422" s="1"/>
      <c r="BM422" s="1"/>
    </row>
    <row r="423" spans="1:65" s="33" customFormat="1" x14ac:dyDescent="0.2">
      <c r="A423" s="66" t="s">
        <v>679</v>
      </c>
      <c r="B423" s="63" t="s">
        <v>680</v>
      </c>
      <c r="C423" s="63" t="s">
        <v>26</v>
      </c>
      <c r="D423" s="63" t="s">
        <v>681</v>
      </c>
      <c r="E423" s="69">
        <v>1334350</v>
      </c>
      <c r="F423" s="69">
        <v>1601341</v>
      </c>
      <c r="G423" s="2">
        <f t="shared" si="12"/>
        <v>266991</v>
      </c>
      <c r="H423" s="37">
        <f t="shared" si="13"/>
        <v>0.2001</v>
      </c>
      <c r="I423" s="47" t="s">
        <v>869</v>
      </c>
      <c r="J423" s="77" t="s">
        <v>869</v>
      </c>
      <c r="K423" s="65" t="s">
        <v>918</v>
      </c>
      <c r="L423"/>
      <c r="M423"/>
      <c r="N423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  <c r="AK423" s="48"/>
      <c r="AL423" s="48"/>
      <c r="AM423" s="48"/>
      <c r="AN423" s="48"/>
      <c r="AO423" s="48"/>
      <c r="AP423" s="48"/>
      <c r="AQ423" s="48"/>
      <c r="AR423" s="48"/>
      <c r="AS423" s="48"/>
      <c r="AT423" s="48"/>
      <c r="AU423" s="48"/>
      <c r="AV423" s="48"/>
      <c r="AW423" s="48"/>
      <c r="AX423" s="48"/>
      <c r="AY423" s="48"/>
      <c r="AZ423" s="48"/>
      <c r="BA423" s="48"/>
      <c r="BB423" s="48"/>
      <c r="BC423" s="48"/>
      <c r="BD423" s="1"/>
      <c r="BE423" s="1"/>
      <c r="BF423" s="1"/>
      <c r="BG423" s="1"/>
      <c r="BH423" s="1"/>
      <c r="BI423" s="1"/>
      <c r="BJ423" s="1"/>
      <c r="BK423" s="1"/>
      <c r="BL423" s="1"/>
      <c r="BM423" s="1"/>
    </row>
    <row r="424" spans="1:65" s="33" customFormat="1" x14ac:dyDescent="0.2">
      <c r="A424" s="66" t="s">
        <v>679</v>
      </c>
      <c r="B424" s="63" t="s">
        <v>680</v>
      </c>
      <c r="C424" s="63" t="s">
        <v>67</v>
      </c>
      <c r="D424" s="63" t="s">
        <v>682</v>
      </c>
      <c r="E424" s="69">
        <v>1952817</v>
      </c>
      <c r="F424" s="69">
        <v>2310246</v>
      </c>
      <c r="G424" s="2">
        <f t="shared" si="12"/>
        <v>357429</v>
      </c>
      <c r="H424" s="37">
        <f t="shared" si="13"/>
        <v>0.183</v>
      </c>
      <c r="I424" s="47" t="s">
        <v>869</v>
      </c>
      <c r="J424" s="77" t="s">
        <v>869</v>
      </c>
      <c r="K424" s="65" t="s">
        <v>918</v>
      </c>
      <c r="L424"/>
      <c r="M424"/>
      <c r="N424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  <c r="AK424" s="48"/>
      <c r="AL424" s="48"/>
      <c r="AM424" s="48"/>
      <c r="AN424" s="48"/>
      <c r="AO424" s="48"/>
      <c r="AP424" s="48"/>
      <c r="AQ424" s="48"/>
      <c r="AR424" s="48"/>
      <c r="AS424" s="48"/>
      <c r="AT424" s="48"/>
      <c r="AU424" s="48"/>
      <c r="AV424" s="48"/>
      <c r="AW424" s="48"/>
      <c r="AX424" s="48"/>
      <c r="AY424" s="48"/>
      <c r="AZ424" s="48"/>
      <c r="BA424" s="48"/>
      <c r="BB424" s="48"/>
      <c r="BC424" s="48"/>
      <c r="BD424" s="1"/>
      <c r="BE424" s="1"/>
      <c r="BF424" s="1"/>
      <c r="BG424" s="1"/>
      <c r="BH424" s="1"/>
      <c r="BI424" s="1"/>
      <c r="BJ424" s="1"/>
      <c r="BK424" s="1"/>
      <c r="BL424" s="1"/>
      <c r="BM424" s="1"/>
    </row>
    <row r="425" spans="1:65" s="33" customFormat="1" x14ac:dyDescent="0.2">
      <c r="A425" s="66" t="s">
        <v>679</v>
      </c>
      <c r="B425" s="63" t="s">
        <v>680</v>
      </c>
      <c r="C425" s="63" t="s">
        <v>168</v>
      </c>
      <c r="D425" s="63" t="s">
        <v>683</v>
      </c>
      <c r="E425" s="69">
        <v>6478759</v>
      </c>
      <c r="F425" s="69">
        <v>7522108</v>
      </c>
      <c r="G425" s="2">
        <f t="shared" si="12"/>
        <v>1043349</v>
      </c>
      <c r="H425" s="37">
        <f t="shared" si="13"/>
        <v>0.161</v>
      </c>
      <c r="I425" s="47" t="s">
        <v>869</v>
      </c>
      <c r="J425" s="77" t="s">
        <v>869</v>
      </c>
      <c r="K425" s="65" t="s">
        <v>869</v>
      </c>
      <c r="L425"/>
      <c r="M425"/>
      <c r="N425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  <c r="AK425" s="48"/>
      <c r="AL425" s="48"/>
      <c r="AM425" s="48"/>
      <c r="AN425" s="48"/>
      <c r="AO425" s="48"/>
      <c r="AP425" s="48"/>
      <c r="AQ425" s="48"/>
      <c r="AR425" s="48"/>
      <c r="AS425" s="48"/>
      <c r="AT425" s="48"/>
      <c r="AU425" s="48"/>
      <c r="AV425" s="48"/>
      <c r="AW425" s="48"/>
      <c r="AX425" s="48"/>
      <c r="AY425" s="48"/>
      <c r="AZ425" s="48"/>
      <c r="BA425" s="48"/>
      <c r="BB425" s="48"/>
      <c r="BC425" s="48"/>
      <c r="BD425" s="1"/>
      <c r="BE425" s="1"/>
      <c r="BF425" s="1"/>
      <c r="BG425" s="1"/>
      <c r="BH425" s="1"/>
      <c r="BI425" s="1"/>
      <c r="BJ425" s="1"/>
      <c r="BK425" s="1"/>
      <c r="BL425" s="1"/>
      <c r="BM425" s="1"/>
    </row>
    <row r="426" spans="1:65" s="33" customFormat="1" x14ac:dyDescent="0.2">
      <c r="A426" s="66" t="s">
        <v>679</v>
      </c>
      <c r="B426" s="63" t="s">
        <v>680</v>
      </c>
      <c r="C426" s="63" t="s">
        <v>41</v>
      </c>
      <c r="D426" s="63" t="s">
        <v>684</v>
      </c>
      <c r="E426" s="69">
        <v>8789920</v>
      </c>
      <c r="F426" s="69">
        <v>10193136</v>
      </c>
      <c r="G426" s="2">
        <f t="shared" si="12"/>
        <v>1403216</v>
      </c>
      <c r="H426" s="37">
        <f t="shared" si="13"/>
        <v>0.15959999999999999</v>
      </c>
      <c r="I426" s="47" t="s">
        <v>869</v>
      </c>
      <c r="J426" s="77" t="s">
        <v>869</v>
      </c>
      <c r="K426" s="65" t="s">
        <v>869</v>
      </c>
      <c r="L426"/>
      <c r="M426"/>
      <c r="N426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  <c r="AK426" s="48"/>
      <c r="AL426" s="48"/>
      <c r="AM426" s="48"/>
      <c r="AN426" s="48"/>
      <c r="AO426" s="48"/>
      <c r="AP426" s="48"/>
      <c r="AQ426" s="48"/>
      <c r="AR426" s="48"/>
      <c r="AS426" s="48"/>
      <c r="AT426" s="48"/>
      <c r="AU426" s="48"/>
      <c r="AV426" s="48"/>
      <c r="AW426" s="48"/>
      <c r="AX426" s="48"/>
      <c r="AY426" s="48"/>
      <c r="AZ426" s="48"/>
      <c r="BA426" s="48"/>
      <c r="BB426" s="48"/>
      <c r="BC426" s="48"/>
      <c r="BD426" s="1"/>
      <c r="BE426" s="1"/>
      <c r="BF426" s="1"/>
      <c r="BG426" s="1"/>
      <c r="BH426" s="1"/>
      <c r="BI426" s="1"/>
      <c r="BJ426" s="1"/>
      <c r="BK426" s="1"/>
      <c r="BL426" s="1"/>
      <c r="BM426" s="1"/>
    </row>
    <row r="427" spans="1:65" s="33" customFormat="1" x14ac:dyDescent="0.2">
      <c r="A427" s="66" t="s">
        <v>679</v>
      </c>
      <c r="B427" s="63" t="s">
        <v>680</v>
      </c>
      <c r="C427" s="63" t="s">
        <v>685</v>
      </c>
      <c r="D427" s="63" t="s">
        <v>686</v>
      </c>
      <c r="E427" s="69">
        <v>2922241</v>
      </c>
      <c r="F427" s="69">
        <v>3163831</v>
      </c>
      <c r="G427" s="2">
        <f t="shared" si="12"/>
        <v>241590</v>
      </c>
      <c r="H427" s="37">
        <f t="shared" si="13"/>
        <v>8.2699999999999996E-2</v>
      </c>
      <c r="I427" s="47" t="s">
        <v>869</v>
      </c>
      <c r="J427" s="77" t="s">
        <v>869</v>
      </c>
      <c r="K427" s="65" t="s">
        <v>918</v>
      </c>
      <c r="L427"/>
      <c r="M427"/>
      <c r="N427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  <c r="AK427" s="48"/>
      <c r="AL427" s="48"/>
      <c r="AM427" s="48"/>
      <c r="AN427" s="48"/>
      <c r="AO427" s="48"/>
      <c r="AP427" s="48"/>
      <c r="AQ427" s="48"/>
      <c r="AR427" s="48"/>
      <c r="AS427" s="48"/>
      <c r="AT427" s="48"/>
      <c r="AU427" s="48"/>
      <c r="AV427" s="48"/>
      <c r="AW427" s="48"/>
      <c r="AX427" s="48"/>
      <c r="AY427" s="48"/>
      <c r="AZ427" s="48"/>
      <c r="BA427" s="48"/>
      <c r="BB427" s="48"/>
      <c r="BC427" s="48"/>
      <c r="BD427" s="1"/>
      <c r="BE427" s="1"/>
      <c r="BF427" s="1"/>
      <c r="BG427" s="1"/>
      <c r="BH427" s="1"/>
      <c r="BI427" s="1"/>
      <c r="BJ427" s="1"/>
      <c r="BK427" s="1"/>
      <c r="BL427" s="1"/>
      <c r="BM427" s="1"/>
    </row>
    <row r="428" spans="1:65" s="33" customFormat="1" x14ac:dyDescent="0.2">
      <c r="A428" s="66" t="s">
        <v>679</v>
      </c>
      <c r="B428" s="63" t="s">
        <v>680</v>
      </c>
      <c r="C428" s="63" t="s">
        <v>22</v>
      </c>
      <c r="D428" s="63" t="s">
        <v>687</v>
      </c>
      <c r="E428" s="69">
        <v>1142411</v>
      </c>
      <c r="F428" s="69">
        <v>1445327</v>
      </c>
      <c r="G428" s="2">
        <f t="shared" si="12"/>
        <v>302916</v>
      </c>
      <c r="H428" s="37">
        <f t="shared" si="13"/>
        <v>0.26519999999999999</v>
      </c>
      <c r="I428" s="47" t="s">
        <v>869</v>
      </c>
      <c r="J428" s="77" t="s">
        <v>869</v>
      </c>
      <c r="K428" s="65" t="s">
        <v>869</v>
      </c>
      <c r="L428"/>
      <c r="M428"/>
      <c r="N42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  <c r="AK428" s="48"/>
      <c r="AL428" s="48"/>
      <c r="AM428" s="48"/>
      <c r="AN428" s="48"/>
      <c r="AO428" s="48"/>
      <c r="AP428" s="48"/>
      <c r="AQ428" s="48"/>
      <c r="AR428" s="48"/>
      <c r="AS428" s="48"/>
      <c r="AT428" s="48"/>
      <c r="AU428" s="48"/>
      <c r="AV428" s="48"/>
      <c r="AW428" s="48"/>
      <c r="AX428" s="48"/>
      <c r="AY428" s="48"/>
      <c r="AZ428" s="48"/>
      <c r="BA428" s="48"/>
      <c r="BB428" s="48"/>
      <c r="BC428" s="48"/>
      <c r="BD428" s="1"/>
      <c r="BE428" s="1"/>
      <c r="BF428" s="1"/>
      <c r="BG428" s="1"/>
      <c r="BH428" s="1"/>
      <c r="BI428" s="1"/>
      <c r="BJ428" s="1"/>
      <c r="BK428" s="1"/>
      <c r="BL428" s="1"/>
      <c r="BM428" s="1"/>
    </row>
    <row r="429" spans="1:65" s="33" customFormat="1" x14ac:dyDescent="0.2">
      <c r="A429" s="66" t="s">
        <v>679</v>
      </c>
      <c r="B429" s="63" t="s">
        <v>680</v>
      </c>
      <c r="C429" s="63" t="s">
        <v>356</v>
      </c>
      <c r="D429" s="63" t="s">
        <v>688</v>
      </c>
      <c r="E429" s="69">
        <v>993811</v>
      </c>
      <c r="F429" s="69">
        <v>1186637</v>
      </c>
      <c r="G429" s="2">
        <f t="shared" si="12"/>
        <v>192826</v>
      </c>
      <c r="H429" s="37">
        <f t="shared" si="13"/>
        <v>0.19400000000000001</v>
      </c>
      <c r="I429" s="47" t="s">
        <v>869</v>
      </c>
      <c r="J429" s="77" t="s">
        <v>869</v>
      </c>
      <c r="K429" s="65" t="s">
        <v>869</v>
      </c>
      <c r="L429"/>
      <c r="M429"/>
      <c r="N429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  <c r="AK429" s="48"/>
      <c r="AL429" s="48"/>
      <c r="AM429" s="48"/>
      <c r="AN429" s="48"/>
      <c r="AO429" s="48"/>
      <c r="AP429" s="48"/>
      <c r="AQ429" s="48"/>
      <c r="AR429" s="48"/>
      <c r="AS429" s="48"/>
      <c r="AT429" s="48"/>
      <c r="AU429" s="48"/>
      <c r="AV429" s="48"/>
      <c r="AW429" s="48"/>
      <c r="AX429" s="48"/>
      <c r="AY429" s="48"/>
      <c r="AZ429" s="48"/>
      <c r="BA429" s="48"/>
      <c r="BB429" s="48"/>
      <c r="BC429" s="48"/>
      <c r="BD429" s="1"/>
      <c r="BE429" s="1"/>
      <c r="BF429" s="1"/>
      <c r="BG429" s="1"/>
      <c r="BH429" s="1"/>
      <c r="BI429" s="1"/>
      <c r="BJ429" s="1"/>
      <c r="BK429" s="1"/>
      <c r="BL429" s="1"/>
      <c r="BM429" s="1"/>
    </row>
    <row r="430" spans="1:65" s="33" customFormat="1" x14ac:dyDescent="0.2">
      <c r="A430" s="66" t="s">
        <v>689</v>
      </c>
      <c r="B430" s="63" t="s">
        <v>690</v>
      </c>
      <c r="C430" s="63" t="s">
        <v>392</v>
      </c>
      <c r="D430" s="63" t="s">
        <v>274</v>
      </c>
      <c r="E430" s="69">
        <v>830015</v>
      </c>
      <c r="F430" s="69">
        <v>1092597</v>
      </c>
      <c r="G430" s="2">
        <f t="shared" ref="G430:G438" si="14">SUM(F430-E430)</f>
        <v>262582</v>
      </c>
      <c r="H430" s="37">
        <f t="shared" ref="H430:H438" si="15">ROUND(G430/E430,4)</f>
        <v>0.31640000000000001</v>
      </c>
      <c r="I430" s="47" t="s">
        <v>869</v>
      </c>
      <c r="J430" s="77" t="s">
        <v>869</v>
      </c>
      <c r="K430" s="65" t="s">
        <v>869</v>
      </c>
      <c r="L430"/>
      <c r="M430"/>
      <c r="N430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  <c r="AK430" s="48"/>
      <c r="AL430" s="48"/>
      <c r="AM430" s="48"/>
      <c r="AN430" s="48"/>
      <c r="AO430" s="48"/>
      <c r="AP430" s="48"/>
      <c r="AQ430" s="48"/>
      <c r="AR430" s="48"/>
      <c r="AS430" s="48"/>
      <c r="AT430" s="48"/>
      <c r="AU430" s="48"/>
      <c r="AV430" s="48"/>
      <c r="AW430" s="48"/>
      <c r="AX430" s="48"/>
      <c r="AY430" s="48"/>
      <c r="AZ430" s="48"/>
      <c r="BA430" s="48"/>
      <c r="BB430" s="48"/>
      <c r="BC430" s="48"/>
      <c r="BD430" s="1"/>
      <c r="BE430" s="1"/>
      <c r="BF430" s="1"/>
      <c r="BG430" s="1"/>
      <c r="BH430" s="1"/>
      <c r="BI430" s="1"/>
      <c r="BJ430" s="1"/>
      <c r="BK430" s="1"/>
      <c r="BL430" s="1"/>
      <c r="BM430" s="1"/>
    </row>
    <row r="431" spans="1:65" s="33" customFormat="1" x14ac:dyDescent="0.2">
      <c r="A431" s="66" t="s">
        <v>689</v>
      </c>
      <c r="B431" s="63" t="s">
        <v>690</v>
      </c>
      <c r="C431" s="63" t="s">
        <v>12</v>
      </c>
      <c r="D431" s="63" t="s">
        <v>692</v>
      </c>
      <c r="E431" s="69">
        <v>1363763</v>
      </c>
      <c r="F431" s="69">
        <v>1547262</v>
      </c>
      <c r="G431" s="2">
        <f t="shared" si="14"/>
        <v>183499</v>
      </c>
      <c r="H431" s="37">
        <f t="shared" si="15"/>
        <v>0.1346</v>
      </c>
      <c r="I431" s="47" t="s">
        <v>869</v>
      </c>
      <c r="J431" s="77" t="s">
        <v>869</v>
      </c>
      <c r="K431" s="65" t="s">
        <v>869</v>
      </c>
      <c r="L431"/>
      <c r="M431"/>
      <c r="N431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  <c r="AG431" s="48"/>
      <c r="AH431" s="48"/>
      <c r="AI431" s="48"/>
      <c r="AJ431" s="48"/>
      <c r="AK431" s="48"/>
      <c r="AL431" s="48"/>
      <c r="AM431" s="48"/>
      <c r="AN431" s="48"/>
      <c r="AO431" s="48"/>
      <c r="AP431" s="48"/>
      <c r="AQ431" s="48"/>
      <c r="AR431" s="48"/>
      <c r="AS431" s="48"/>
      <c r="AT431" s="48"/>
      <c r="AU431" s="48"/>
      <c r="AV431" s="48"/>
      <c r="AW431" s="48"/>
      <c r="AX431" s="48"/>
      <c r="AY431" s="48"/>
      <c r="AZ431" s="48"/>
      <c r="BA431" s="48"/>
      <c r="BB431" s="48"/>
      <c r="BC431" s="48"/>
      <c r="BD431" s="1"/>
      <c r="BE431" s="1"/>
      <c r="BF431" s="1"/>
      <c r="BG431" s="1"/>
      <c r="BH431" s="1"/>
      <c r="BI431" s="1"/>
      <c r="BJ431" s="1"/>
      <c r="BK431" s="1"/>
      <c r="BL431" s="1"/>
      <c r="BM431" s="1"/>
    </row>
    <row r="432" spans="1:65" s="33" customFormat="1" x14ac:dyDescent="0.2">
      <c r="A432" s="66" t="s">
        <v>689</v>
      </c>
      <c r="B432" s="63" t="s">
        <v>690</v>
      </c>
      <c r="C432" s="63" t="s">
        <v>14</v>
      </c>
      <c r="D432" s="63" t="s">
        <v>693</v>
      </c>
      <c r="E432" s="69">
        <v>1391807</v>
      </c>
      <c r="F432" s="69">
        <v>1629577</v>
      </c>
      <c r="G432" s="2">
        <f t="shared" si="14"/>
        <v>237770</v>
      </c>
      <c r="H432" s="37">
        <f t="shared" si="15"/>
        <v>0.17080000000000001</v>
      </c>
      <c r="I432" s="47" t="s">
        <v>869</v>
      </c>
      <c r="J432" s="77" t="s">
        <v>869</v>
      </c>
      <c r="K432" s="65" t="s">
        <v>918</v>
      </c>
      <c r="L432"/>
      <c r="M432"/>
      <c r="N432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  <c r="AG432" s="48"/>
      <c r="AH432" s="48"/>
      <c r="AI432" s="48"/>
      <c r="AJ432" s="48"/>
      <c r="AK432" s="48"/>
      <c r="AL432" s="48"/>
      <c r="AM432" s="48"/>
      <c r="AN432" s="48"/>
      <c r="AO432" s="48"/>
      <c r="AP432" s="48"/>
      <c r="AQ432" s="48"/>
      <c r="AR432" s="48"/>
      <c r="AS432" s="48"/>
      <c r="AT432" s="48"/>
      <c r="AU432" s="48"/>
      <c r="AV432" s="48"/>
      <c r="AW432" s="48"/>
      <c r="AX432" s="48"/>
      <c r="AY432" s="48"/>
      <c r="AZ432" s="48"/>
      <c r="BA432" s="48"/>
      <c r="BB432" s="48"/>
      <c r="BC432" s="48"/>
      <c r="BD432" s="1"/>
      <c r="BE432" s="1"/>
      <c r="BF432" s="1"/>
      <c r="BG432" s="1"/>
      <c r="BH432" s="1"/>
      <c r="BI432" s="1"/>
      <c r="BJ432" s="1"/>
      <c r="BK432" s="1"/>
      <c r="BL432" s="1"/>
      <c r="BM432" s="1"/>
    </row>
    <row r="433" spans="1:65" s="33" customFormat="1" x14ac:dyDescent="0.2">
      <c r="A433" s="66" t="s">
        <v>689</v>
      </c>
      <c r="B433" s="63" t="s">
        <v>690</v>
      </c>
      <c r="C433" s="63" t="s">
        <v>26</v>
      </c>
      <c r="D433" s="63" t="s">
        <v>694</v>
      </c>
      <c r="E433" s="69">
        <v>5979082</v>
      </c>
      <c r="F433" s="69">
        <v>7052971</v>
      </c>
      <c r="G433" s="2">
        <f t="shared" si="14"/>
        <v>1073889</v>
      </c>
      <c r="H433" s="37">
        <f t="shared" si="15"/>
        <v>0.17960000000000001</v>
      </c>
      <c r="I433" s="47" t="s">
        <v>869</v>
      </c>
      <c r="J433" s="77" t="s">
        <v>869</v>
      </c>
      <c r="K433" s="65" t="s">
        <v>869</v>
      </c>
      <c r="L433"/>
      <c r="M433"/>
      <c r="N433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  <c r="AG433" s="48"/>
      <c r="AH433" s="48"/>
      <c r="AI433" s="48"/>
      <c r="AJ433" s="48"/>
      <c r="AK433" s="48"/>
      <c r="AL433" s="48"/>
      <c r="AM433" s="48"/>
      <c r="AN433" s="48"/>
      <c r="AO433" s="48"/>
      <c r="AP433" s="48"/>
      <c r="AQ433" s="48"/>
      <c r="AR433" s="48"/>
      <c r="AS433" s="48"/>
      <c r="AT433" s="48"/>
      <c r="AU433" s="48"/>
      <c r="AV433" s="48"/>
      <c r="AW433" s="48"/>
      <c r="AX433" s="48"/>
      <c r="AY433" s="48"/>
      <c r="AZ433" s="48"/>
      <c r="BA433" s="48"/>
      <c r="BB433" s="48"/>
      <c r="BC433" s="48"/>
      <c r="BD433" s="1"/>
      <c r="BE433" s="1"/>
      <c r="BF433" s="1"/>
      <c r="BG433" s="1"/>
      <c r="BH433" s="1"/>
      <c r="BI433" s="1"/>
      <c r="BJ433" s="1"/>
      <c r="BK433" s="1"/>
      <c r="BL433" s="1"/>
      <c r="BM433" s="1"/>
    </row>
    <row r="434" spans="1:65" s="33" customFormat="1" x14ac:dyDescent="0.2">
      <c r="A434" s="66" t="s">
        <v>689</v>
      </c>
      <c r="B434" s="63" t="s">
        <v>690</v>
      </c>
      <c r="C434" s="63" t="s">
        <v>57</v>
      </c>
      <c r="D434" s="63" t="s">
        <v>695</v>
      </c>
      <c r="E434" s="69">
        <v>2699550</v>
      </c>
      <c r="F434" s="69">
        <v>3136041</v>
      </c>
      <c r="G434" s="2">
        <f t="shared" si="14"/>
        <v>436491</v>
      </c>
      <c r="H434" s="37">
        <f t="shared" si="15"/>
        <v>0.16170000000000001</v>
      </c>
      <c r="I434" s="47" t="s">
        <v>869</v>
      </c>
      <c r="J434" s="77" t="s">
        <v>869</v>
      </c>
      <c r="K434" s="65" t="s">
        <v>869</v>
      </c>
      <c r="L434"/>
      <c r="M434"/>
      <c r="N434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  <c r="AG434" s="48"/>
      <c r="AH434" s="48"/>
      <c r="AI434" s="48"/>
      <c r="AJ434" s="48"/>
      <c r="AK434" s="48"/>
      <c r="AL434" s="48"/>
      <c r="AM434" s="48"/>
      <c r="AN434" s="48"/>
      <c r="AO434" s="48"/>
      <c r="AP434" s="48"/>
      <c r="AQ434" s="48"/>
      <c r="AR434" s="48"/>
      <c r="AS434" s="48"/>
      <c r="AT434" s="48"/>
      <c r="AU434" s="48"/>
      <c r="AV434" s="48"/>
      <c r="AW434" s="48"/>
      <c r="AX434" s="48"/>
      <c r="AY434" s="48"/>
      <c r="AZ434" s="48"/>
      <c r="BA434" s="48"/>
      <c r="BB434" s="48"/>
      <c r="BC434" s="48"/>
      <c r="BD434" s="1"/>
      <c r="BE434" s="1"/>
      <c r="BF434" s="1"/>
      <c r="BG434" s="1"/>
      <c r="BH434" s="1"/>
      <c r="BI434" s="1"/>
      <c r="BJ434" s="1"/>
      <c r="BK434" s="1"/>
      <c r="BL434" s="1"/>
      <c r="BM434" s="1"/>
    </row>
    <row r="435" spans="1:65" s="33" customFormat="1" x14ac:dyDescent="0.2">
      <c r="A435" s="66" t="s">
        <v>689</v>
      </c>
      <c r="B435" s="63" t="s">
        <v>690</v>
      </c>
      <c r="C435" s="63" t="s">
        <v>79</v>
      </c>
      <c r="D435" s="63" t="s">
        <v>696</v>
      </c>
      <c r="E435" s="69">
        <v>4441426</v>
      </c>
      <c r="F435" s="69">
        <v>5204290</v>
      </c>
      <c r="G435" s="2">
        <f t="shared" si="14"/>
        <v>762864</v>
      </c>
      <c r="H435" s="37">
        <f t="shared" si="15"/>
        <v>0.17180000000000001</v>
      </c>
      <c r="I435" s="47" t="s">
        <v>869</v>
      </c>
      <c r="J435" s="77" t="s">
        <v>869</v>
      </c>
      <c r="K435" s="65" t="s">
        <v>869</v>
      </c>
      <c r="L435"/>
      <c r="M435"/>
      <c r="N435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  <c r="AG435" s="48"/>
      <c r="AH435" s="48"/>
      <c r="AI435" s="48"/>
      <c r="AJ435" s="48"/>
      <c r="AK435" s="48"/>
      <c r="AL435" s="48"/>
      <c r="AM435" s="48"/>
      <c r="AN435" s="48"/>
      <c r="AO435" s="48"/>
      <c r="AP435" s="48"/>
      <c r="AQ435" s="48"/>
      <c r="AR435" s="48"/>
      <c r="AS435" s="48"/>
      <c r="AT435" s="48"/>
      <c r="AU435" s="48"/>
      <c r="AV435" s="48"/>
      <c r="AW435" s="48"/>
      <c r="AX435" s="48"/>
      <c r="AY435" s="48"/>
      <c r="AZ435" s="48"/>
      <c r="BA435" s="48"/>
      <c r="BB435" s="48"/>
      <c r="BC435" s="48"/>
      <c r="BD435" s="1"/>
      <c r="BE435" s="1"/>
      <c r="BF435" s="1"/>
      <c r="BG435" s="1"/>
      <c r="BH435" s="1"/>
      <c r="BI435" s="1"/>
      <c r="BJ435" s="1"/>
      <c r="BK435" s="1"/>
      <c r="BL435" s="1"/>
      <c r="BM435" s="1"/>
    </row>
    <row r="436" spans="1:65" s="33" customFormat="1" x14ac:dyDescent="0.2">
      <c r="A436" s="66" t="s">
        <v>689</v>
      </c>
      <c r="B436" s="63" t="s">
        <v>690</v>
      </c>
      <c r="C436" s="63" t="s">
        <v>16</v>
      </c>
      <c r="D436" s="63" t="s">
        <v>697</v>
      </c>
      <c r="E436" s="69">
        <v>931716</v>
      </c>
      <c r="F436" s="69">
        <v>1070173</v>
      </c>
      <c r="G436" s="2">
        <f t="shared" si="14"/>
        <v>138457</v>
      </c>
      <c r="H436" s="37">
        <f t="shared" si="15"/>
        <v>0.14860000000000001</v>
      </c>
      <c r="I436" s="47" t="s">
        <v>869</v>
      </c>
      <c r="J436" s="77" t="s">
        <v>869</v>
      </c>
      <c r="K436" s="65" t="s">
        <v>918</v>
      </c>
      <c r="L436"/>
      <c r="M436"/>
      <c r="N436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  <c r="AJ436" s="48"/>
      <c r="AK436" s="48"/>
      <c r="AL436" s="48"/>
      <c r="AM436" s="48"/>
      <c r="AN436" s="48"/>
      <c r="AO436" s="48"/>
      <c r="AP436" s="48"/>
      <c r="AQ436" s="48"/>
      <c r="AR436" s="48"/>
      <c r="AS436" s="48"/>
      <c r="AT436" s="48"/>
      <c r="AU436" s="48"/>
      <c r="AV436" s="48"/>
      <c r="AW436" s="48"/>
      <c r="AX436" s="48"/>
      <c r="AY436" s="48"/>
      <c r="AZ436" s="48"/>
      <c r="BA436" s="48"/>
      <c r="BB436" s="48"/>
      <c r="BC436" s="48"/>
      <c r="BD436" s="1"/>
      <c r="BE436" s="1"/>
      <c r="BF436" s="1"/>
      <c r="BG436" s="1"/>
      <c r="BH436" s="1"/>
      <c r="BI436" s="1"/>
      <c r="BJ436" s="1"/>
      <c r="BK436" s="1"/>
      <c r="BL436" s="1"/>
      <c r="BM436" s="1"/>
    </row>
    <row r="437" spans="1:65" s="33" customFormat="1" x14ac:dyDescent="0.2">
      <c r="A437" s="66" t="s">
        <v>689</v>
      </c>
      <c r="B437" s="63" t="s">
        <v>690</v>
      </c>
      <c r="C437" s="63" t="s">
        <v>82</v>
      </c>
      <c r="D437" s="63" t="s">
        <v>698</v>
      </c>
      <c r="E437" s="69">
        <v>1035946</v>
      </c>
      <c r="F437" s="69">
        <v>1200840</v>
      </c>
      <c r="G437" s="2">
        <f t="shared" si="14"/>
        <v>164894</v>
      </c>
      <c r="H437" s="37">
        <f t="shared" si="15"/>
        <v>0.15920000000000001</v>
      </c>
      <c r="I437" s="47" t="s">
        <v>869</v>
      </c>
      <c r="J437" s="77" t="s">
        <v>869</v>
      </c>
      <c r="K437" s="65" t="s">
        <v>869</v>
      </c>
      <c r="L437"/>
      <c r="M437"/>
      <c r="N437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  <c r="AG437" s="48"/>
      <c r="AH437" s="48"/>
      <c r="AI437" s="48"/>
      <c r="AJ437" s="48"/>
      <c r="AK437" s="48"/>
      <c r="AL437" s="48"/>
      <c r="AM437" s="48"/>
      <c r="AN437" s="48"/>
      <c r="AO437" s="48"/>
      <c r="AP437" s="48"/>
      <c r="AQ437" s="48"/>
      <c r="AR437" s="48"/>
      <c r="AS437" s="48"/>
      <c r="AT437" s="48"/>
      <c r="AU437" s="48"/>
      <c r="AV437" s="48"/>
      <c r="AW437" s="48"/>
      <c r="AX437" s="48"/>
      <c r="AY437" s="48"/>
      <c r="AZ437" s="48"/>
      <c r="BA437" s="48"/>
      <c r="BB437" s="48"/>
      <c r="BC437" s="48"/>
      <c r="BD437" s="1"/>
      <c r="BE437" s="1"/>
      <c r="BF437" s="1"/>
      <c r="BG437" s="1"/>
      <c r="BH437" s="1"/>
      <c r="BI437" s="1"/>
      <c r="BJ437" s="1"/>
      <c r="BK437" s="1"/>
      <c r="BL437" s="1"/>
      <c r="BM437" s="1"/>
    </row>
    <row r="438" spans="1:65" s="33" customFormat="1" x14ac:dyDescent="0.2">
      <c r="A438" s="66" t="s">
        <v>689</v>
      </c>
      <c r="B438" s="63" t="s">
        <v>690</v>
      </c>
      <c r="C438" s="63" t="s">
        <v>185</v>
      </c>
      <c r="D438" s="63" t="s">
        <v>691</v>
      </c>
      <c r="E438" s="69">
        <v>1373247</v>
      </c>
      <c r="F438" s="69">
        <v>2395531</v>
      </c>
      <c r="G438" s="2">
        <f t="shared" si="14"/>
        <v>1022284</v>
      </c>
      <c r="H438" s="37">
        <f t="shared" si="15"/>
        <v>0.74439999999999995</v>
      </c>
      <c r="I438" s="47" t="s">
        <v>869</v>
      </c>
      <c r="J438" s="77" t="s">
        <v>869</v>
      </c>
      <c r="K438" s="65" t="s">
        <v>918</v>
      </c>
      <c r="L438"/>
      <c r="N43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  <c r="AG438" s="48"/>
      <c r="AH438" s="48"/>
      <c r="AI438" s="48"/>
      <c r="AJ438" s="48"/>
      <c r="AK438" s="48"/>
      <c r="AL438" s="48"/>
      <c r="AM438" s="48"/>
      <c r="AN438" s="48"/>
      <c r="AO438" s="48"/>
      <c r="AP438" s="48"/>
      <c r="AQ438" s="48"/>
      <c r="AR438" s="48"/>
      <c r="AS438" s="48"/>
      <c r="AT438" s="48"/>
      <c r="AU438" s="48"/>
      <c r="AV438" s="48"/>
      <c r="AW438" s="48"/>
      <c r="AX438" s="48"/>
      <c r="AY438" s="48"/>
      <c r="AZ438" s="48"/>
      <c r="BA438" s="48"/>
      <c r="BB438" s="48"/>
      <c r="BC438" s="48"/>
      <c r="BD438" s="1"/>
      <c r="BE438" s="1"/>
      <c r="BF438" s="1"/>
      <c r="BG438" s="1"/>
      <c r="BH438" s="1"/>
      <c r="BI438" s="1"/>
      <c r="BJ438" s="1"/>
      <c r="BK438" s="1"/>
      <c r="BL438" s="1"/>
      <c r="BM438" s="1"/>
    </row>
    <row r="439" spans="1:65" s="33" customFormat="1" x14ac:dyDescent="0.2">
      <c r="A439" s="66" t="s">
        <v>689</v>
      </c>
      <c r="B439" s="63" t="s">
        <v>690</v>
      </c>
      <c r="C439" s="63" t="s">
        <v>483</v>
      </c>
      <c r="D439" s="63" t="s">
        <v>699</v>
      </c>
      <c r="E439" s="69">
        <v>7920453</v>
      </c>
      <c r="F439" s="69">
        <v>9094213</v>
      </c>
      <c r="G439" s="2">
        <f t="shared" si="12"/>
        <v>1173760</v>
      </c>
      <c r="H439" s="37">
        <f t="shared" si="13"/>
        <v>0.1482</v>
      </c>
      <c r="I439" s="47" t="s">
        <v>869</v>
      </c>
      <c r="J439" s="77" t="s">
        <v>869</v>
      </c>
      <c r="K439" s="65" t="s">
        <v>869</v>
      </c>
      <c r="L439"/>
      <c r="M439"/>
      <c r="N439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  <c r="AG439" s="48"/>
      <c r="AH439" s="48"/>
      <c r="AI439" s="48"/>
      <c r="AJ439" s="48"/>
      <c r="AK439" s="48"/>
      <c r="AL439" s="48"/>
      <c r="AM439" s="48"/>
      <c r="AN439" s="48"/>
      <c r="AO439" s="48"/>
      <c r="AP439" s="48"/>
      <c r="AQ439" s="48"/>
      <c r="AR439" s="48"/>
      <c r="AS439" s="48"/>
      <c r="AT439" s="48"/>
      <c r="AU439" s="48"/>
      <c r="AV439" s="48"/>
      <c r="AW439" s="48"/>
      <c r="AX439" s="48"/>
      <c r="AY439" s="48"/>
      <c r="AZ439" s="48"/>
      <c r="BA439" s="48"/>
      <c r="BB439" s="48"/>
      <c r="BC439" s="48"/>
      <c r="BD439" s="1"/>
      <c r="BE439" s="1"/>
      <c r="BF439" s="1"/>
      <c r="BG439" s="1"/>
      <c r="BH439" s="1"/>
      <c r="BI439" s="1"/>
      <c r="BJ439" s="1"/>
      <c r="BK439" s="1"/>
      <c r="BL439" s="1"/>
      <c r="BM439" s="1"/>
    </row>
    <row r="440" spans="1:65" s="33" customFormat="1" x14ac:dyDescent="0.2">
      <c r="A440" s="66" t="s">
        <v>689</v>
      </c>
      <c r="B440" s="63" t="s">
        <v>690</v>
      </c>
      <c r="C440" s="63" t="s">
        <v>30</v>
      </c>
      <c r="D440" s="63" t="s">
        <v>700</v>
      </c>
      <c r="E440" s="69">
        <v>14210205</v>
      </c>
      <c r="F440" s="69">
        <v>16584123</v>
      </c>
      <c r="G440" s="2">
        <f t="shared" si="12"/>
        <v>2373918</v>
      </c>
      <c r="H440" s="37">
        <f t="shared" si="13"/>
        <v>0.1671</v>
      </c>
      <c r="I440" s="47" t="s">
        <v>869</v>
      </c>
      <c r="J440" s="77" t="s">
        <v>869</v>
      </c>
      <c r="K440" s="65" t="s">
        <v>869</v>
      </c>
      <c r="L440"/>
      <c r="M440"/>
      <c r="N440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  <c r="AG440" s="48"/>
      <c r="AH440" s="48"/>
      <c r="AI440" s="48"/>
      <c r="AJ440" s="48"/>
      <c r="AK440" s="48"/>
      <c r="AL440" s="48"/>
      <c r="AM440" s="48"/>
      <c r="AN440" s="48"/>
      <c r="AO440" s="48"/>
      <c r="AP440" s="48"/>
      <c r="AQ440" s="48"/>
      <c r="AR440" s="48"/>
      <c r="AS440" s="48"/>
      <c r="AT440" s="48"/>
      <c r="AU440" s="48"/>
      <c r="AV440" s="48"/>
      <c r="AW440" s="48"/>
      <c r="AX440" s="48"/>
      <c r="AY440" s="48"/>
      <c r="AZ440" s="48"/>
      <c r="BA440" s="48"/>
      <c r="BB440" s="48"/>
      <c r="BC440" s="48"/>
      <c r="BD440" s="1"/>
      <c r="BE440" s="1"/>
      <c r="BF440" s="1"/>
      <c r="BG440" s="1"/>
      <c r="BH440" s="1"/>
      <c r="BI440" s="1"/>
      <c r="BJ440" s="1"/>
      <c r="BK440" s="1"/>
      <c r="BL440" s="1"/>
      <c r="BM440" s="1"/>
    </row>
    <row r="441" spans="1:65" s="33" customFormat="1" x14ac:dyDescent="0.2">
      <c r="A441" s="66" t="s">
        <v>689</v>
      </c>
      <c r="B441" s="63" t="s">
        <v>690</v>
      </c>
      <c r="C441" s="63" t="s">
        <v>701</v>
      </c>
      <c r="D441" s="63" t="s">
        <v>702</v>
      </c>
      <c r="E441" s="69">
        <v>1239027</v>
      </c>
      <c r="F441" s="69">
        <v>1353661</v>
      </c>
      <c r="G441" s="2">
        <f t="shared" si="12"/>
        <v>114634</v>
      </c>
      <c r="H441" s="37">
        <f t="shared" si="13"/>
        <v>9.2499999999999999E-2</v>
      </c>
      <c r="I441" s="47" t="s">
        <v>869</v>
      </c>
      <c r="J441" s="77" t="s">
        <v>869</v>
      </c>
      <c r="K441" s="65" t="s">
        <v>869</v>
      </c>
      <c r="L441"/>
      <c r="M441"/>
      <c r="N441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  <c r="AG441" s="48"/>
      <c r="AH441" s="48"/>
      <c r="AI441" s="48"/>
      <c r="AJ441" s="48"/>
      <c r="AK441" s="48"/>
      <c r="AL441" s="48"/>
      <c r="AM441" s="48"/>
      <c r="AN441" s="48"/>
      <c r="AO441" s="48"/>
      <c r="AP441" s="48"/>
      <c r="AQ441" s="48"/>
      <c r="AR441" s="48"/>
      <c r="AS441" s="48"/>
      <c r="AT441" s="48"/>
      <c r="AU441" s="48"/>
      <c r="AV441" s="48"/>
      <c r="AW441" s="48"/>
      <c r="AX441" s="48"/>
      <c r="AY441" s="48"/>
      <c r="AZ441" s="48"/>
      <c r="BA441" s="48"/>
      <c r="BB441" s="48"/>
      <c r="BC441" s="48"/>
      <c r="BD441" s="1"/>
      <c r="BE441" s="1"/>
      <c r="BF441" s="1"/>
      <c r="BG441" s="1"/>
      <c r="BH441" s="1"/>
      <c r="BI441" s="1"/>
      <c r="BJ441" s="1"/>
      <c r="BK441" s="1"/>
      <c r="BL441" s="1"/>
      <c r="BM441" s="1"/>
    </row>
    <row r="442" spans="1:65" s="33" customFormat="1" x14ac:dyDescent="0.2">
      <c r="A442" s="66" t="s">
        <v>689</v>
      </c>
      <c r="B442" s="63" t="s">
        <v>690</v>
      </c>
      <c r="C442" s="63" t="s">
        <v>703</v>
      </c>
      <c r="D442" s="63" t="s">
        <v>704</v>
      </c>
      <c r="E442" s="69">
        <v>434010</v>
      </c>
      <c r="F442" s="69">
        <v>444813</v>
      </c>
      <c r="G442" s="2">
        <f t="shared" si="12"/>
        <v>10803</v>
      </c>
      <c r="H442" s="37">
        <f t="shared" si="13"/>
        <v>2.4899999999999999E-2</v>
      </c>
      <c r="I442" s="47" t="s">
        <v>869</v>
      </c>
      <c r="J442" s="77" t="s">
        <v>869</v>
      </c>
      <c r="K442" s="65" t="s">
        <v>918</v>
      </c>
      <c r="L442"/>
      <c r="M442"/>
      <c r="N442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  <c r="AG442" s="48"/>
      <c r="AH442" s="48"/>
      <c r="AI442" s="48"/>
      <c r="AJ442" s="48"/>
      <c r="AK442" s="48"/>
      <c r="AL442" s="48"/>
      <c r="AM442" s="48"/>
      <c r="AN442" s="48"/>
      <c r="AO442" s="48"/>
      <c r="AP442" s="48"/>
      <c r="AQ442" s="48"/>
      <c r="AR442" s="48"/>
      <c r="AS442" s="48"/>
      <c r="AT442" s="48"/>
      <c r="AU442" s="48"/>
      <c r="AV442" s="48"/>
      <c r="AW442" s="48"/>
      <c r="AX442" s="48"/>
      <c r="AY442" s="48"/>
      <c r="AZ442" s="48"/>
      <c r="BA442" s="48"/>
      <c r="BB442" s="48"/>
      <c r="BC442" s="48"/>
      <c r="BD442" s="1"/>
      <c r="BE442" s="1"/>
      <c r="BF442" s="1"/>
      <c r="BG442" s="1"/>
      <c r="BH442" s="1"/>
      <c r="BI442" s="1"/>
      <c r="BJ442" s="1"/>
      <c r="BK442" s="1"/>
      <c r="BL442" s="1"/>
      <c r="BM442" s="1"/>
    </row>
    <row r="443" spans="1:65" s="33" customFormat="1" x14ac:dyDescent="0.2">
      <c r="A443" s="66" t="s">
        <v>689</v>
      </c>
      <c r="B443" s="63" t="s">
        <v>690</v>
      </c>
      <c r="C443" s="63" t="s">
        <v>705</v>
      </c>
      <c r="D443" s="63" t="s">
        <v>706</v>
      </c>
      <c r="E443" s="69">
        <v>1192163</v>
      </c>
      <c r="F443" s="69">
        <v>1400650</v>
      </c>
      <c r="G443" s="2">
        <f t="shared" si="12"/>
        <v>208487</v>
      </c>
      <c r="H443" s="37">
        <f t="shared" si="13"/>
        <v>0.1749</v>
      </c>
      <c r="I443" s="47" t="s">
        <v>869</v>
      </c>
      <c r="J443" s="77" t="s">
        <v>869</v>
      </c>
      <c r="K443" s="65" t="s">
        <v>869</v>
      </c>
      <c r="L443"/>
      <c r="M443"/>
      <c r="N443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  <c r="AG443" s="48"/>
      <c r="AH443" s="48"/>
      <c r="AI443" s="48"/>
      <c r="AJ443" s="48"/>
      <c r="AK443" s="48"/>
      <c r="AL443" s="48"/>
      <c r="AM443" s="48"/>
      <c r="AN443" s="48"/>
      <c r="AO443" s="48"/>
      <c r="AP443" s="48"/>
      <c r="AQ443" s="48"/>
      <c r="AR443" s="48"/>
      <c r="AS443" s="48"/>
      <c r="AT443" s="48"/>
      <c r="AU443" s="48"/>
      <c r="AV443" s="48"/>
      <c r="AW443" s="48"/>
      <c r="AX443" s="48"/>
      <c r="AY443" s="48"/>
      <c r="AZ443" s="48"/>
      <c r="BA443" s="48"/>
      <c r="BB443" s="48"/>
      <c r="BC443" s="48"/>
      <c r="BD443" s="1"/>
      <c r="BE443" s="1"/>
      <c r="BF443" s="1"/>
      <c r="BG443" s="1"/>
      <c r="BH443" s="1"/>
      <c r="BI443" s="1"/>
      <c r="BJ443" s="1"/>
      <c r="BK443" s="1"/>
      <c r="BL443" s="1"/>
      <c r="BM443" s="1"/>
    </row>
    <row r="444" spans="1:65" s="33" customFormat="1" x14ac:dyDescent="0.2">
      <c r="A444" s="66" t="s">
        <v>707</v>
      </c>
      <c r="B444" s="63" t="s">
        <v>708</v>
      </c>
      <c r="C444" s="63" t="s">
        <v>645</v>
      </c>
      <c r="D444" s="63" t="s">
        <v>709</v>
      </c>
      <c r="E444" s="69">
        <v>337711</v>
      </c>
      <c r="F444" s="69">
        <v>307527</v>
      </c>
      <c r="G444" s="2">
        <f t="shared" si="12"/>
        <v>-30184</v>
      </c>
      <c r="H444" s="37">
        <f t="shared" si="13"/>
        <v>-8.9399999999999993E-2</v>
      </c>
      <c r="I444" s="47" t="s">
        <v>869</v>
      </c>
      <c r="J444" s="77" t="s">
        <v>869</v>
      </c>
      <c r="K444" s="65" t="s">
        <v>869</v>
      </c>
      <c r="L444"/>
      <c r="M444"/>
      <c r="N444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  <c r="AG444" s="48"/>
      <c r="AH444" s="48"/>
      <c r="AI444" s="48"/>
      <c r="AJ444" s="48"/>
      <c r="AK444" s="48"/>
      <c r="AL444" s="48"/>
      <c r="AM444" s="48"/>
      <c r="AN444" s="48"/>
      <c r="AO444" s="48"/>
      <c r="AP444" s="48"/>
      <c r="AQ444" s="48"/>
      <c r="AR444" s="48"/>
      <c r="AS444" s="48"/>
      <c r="AT444" s="48"/>
      <c r="AU444" s="48"/>
      <c r="AV444" s="48"/>
      <c r="AW444" s="48"/>
      <c r="AX444" s="48"/>
      <c r="AY444" s="48"/>
      <c r="AZ444" s="48"/>
      <c r="BA444" s="48"/>
      <c r="BB444" s="48"/>
      <c r="BC444" s="48"/>
      <c r="BD444" s="1"/>
      <c r="BE444" s="1"/>
      <c r="BF444" s="1"/>
      <c r="BG444" s="1"/>
      <c r="BH444" s="1"/>
      <c r="BI444" s="1"/>
      <c r="BJ444" s="1"/>
      <c r="BK444" s="1"/>
      <c r="BL444" s="1"/>
      <c r="BM444" s="1"/>
    </row>
    <row r="445" spans="1:65" s="33" customFormat="1" x14ac:dyDescent="0.2">
      <c r="A445" s="66" t="s">
        <v>707</v>
      </c>
      <c r="B445" s="63" t="s">
        <v>708</v>
      </c>
      <c r="C445" s="63" t="s">
        <v>201</v>
      </c>
      <c r="D445" s="63" t="s">
        <v>710</v>
      </c>
      <c r="E445" s="69">
        <v>398537</v>
      </c>
      <c r="F445" s="69">
        <v>436517</v>
      </c>
      <c r="G445" s="2">
        <f t="shared" si="12"/>
        <v>37980</v>
      </c>
      <c r="H445" s="37">
        <f t="shared" si="13"/>
        <v>9.5299999999999996E-2</v>
      </c>
      <c r="I445" s="47" t="s">
        <v>869</v>
      </c>
      <c r="J445" s="77" t="s">
        <v>869</v>
      </c>
      <c r="K445" s="65" t="s">
        <v>869</v>
      </c>
      <c r="L445"/>
      <c r="M445"/>
      <c r="N445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  <c r="AG445" s="48"/>
      <c r="AH445" s="48"/>
      <c r="AI445" s="48"/>
      <c r="AJ445" s="48"/>
      <c r="AK445" s="48"/>
      <c r="AL445" s="48"/>
      <c r="AM445" s="48"/>
      <c r="AN445" s="48"/>
      <c r="AO445" s="48"/>
      <c r="AP445" s="48"/>
      <c r="AQ445" s="48"/>
      <c r="AR445" s="48"/>
      <c r="AS445" s="48"/>
      <c r="AT445" s="48"/>
      <c r="AU445" s="48"/>
      <c r="AV445" s="48"/>
      <c r="AW445" s="48"/>
      <c r="AX445" s="48"/>
      <c r="AY445" s="48"/>
      <c r="AZ445" s="48"/>
      <c r="BA445" s="48"/>
      <c r="BB445" s="48"/>
      <c r="BC445" s="48"/>
      <c r="BD445" s="1"/>
      <c r="BE445" s="1"/>
      <c r="BF445" s="1"/>
      <c r="BG445" s="1"/>
      <c r="BH445" s="1"/>
      <c r="BI445" s="1"/>
      <c r="BJ445" s="1"/>
      <c r="BK445" s="1"/>
      <c r="BL445" s="1"/>
      <c r="BM445" s="1"/>
    </row>
    <row r="446" spans="1:65" s="33" customFormat="1" x14ac:dyDescent="0.2">
      <c r="A446" s="66" t="s">
        <v>707</v>
      </c>
      <c r="B446" s="63" t="s">
        <v>708</v>
      </c>
      <c r="C446" s="63" t="s">
        <v>711</v>
      </c>
      <c r="D446" s="63" t="s">
        <v>712</v>
      </c>
      <c r="E446" s="69">
        <v>338634</v>
      </c>
      <c r="F446" s="69">
        <v>235915</v>
      </c>
      <c r="G446" s="2">
        <f t="shared" si="12"/>
        <v>-102719</v>
      </c>
      <c r="H446" s="37">
        <f t="shared" si="13"/>
        <v>-0.30330000000000001</v>
      </c>
      <c r="I446" s="47" t="s">
        <v>869</v>
      </c>
      <c r="J446" s="77" t="s">
        <v>869</v>
      </c>
      <c r="K446" s="65" t="s">
        <v>918</v>
      </c>
      <c r="L446"/>
      <c r="M446"/>
      <c r="N446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  <c r="AG446" s="48"/>
      <c r="AH446" s="48"/>
      <c r="AI446" s="48"/>
      <c r="AJ446" s="48"/>
      <c r="AK446" s="48"/>
      <c r="AL446" s="48"/>
      <c r="AM446" s="48"/>
      <c r="AN446" s="48"/>
      <c r="AO446" s="48"/>
      <c r="AP446" s="48"/>
      <c r="AQ446" s="48"/>
      <c r="AR446" s="48"/>
      <c r="AS446" s="48"/>
      <c r="AT446" s="48"/>
      <c r="AU446" s="48"/>
      <c r="AV446" s="48"/>
      <c r="AW446" s="48"/>
      <c r="AX446" s="48"/>
      <c r="AY446" s="48"/>
      <c r="AZ446" s="48"/>
      <c r="BA446" s="48"/>
      <c r="BB446" s="48"/>
      <c r="BC446" s="48"/>
      <c r="BD446" s="1"/>
      <c r="BE446" s="1"/>
      <c r="BF446" s="1"/>
      <c r="BG446" s="1"/>
      <c r="BH446" s="1"/>
      <c r="BI446" s="1"/>
      <c r="BJ446" s="1"/>
      <c r="BK446" s="1"/>
      <c r="BL446" s="1"/>
      <c r="BM446" s="1"/>
    </row>
    <row r="447" spans="1:65" s="33" customFormat="1" x14ac:dyDescent="0.2">
      <c r="A447" s="66" t="s">
        <v>707</v>
      </c>
      <c r="B447" s="63" t="s">
        <v>708</v>
      </c>
      <c r="C447" s="63" t="s">
        <v>26</v>
      </c>
      <c r="D447" s="63" t="s">
        <v>713</v>
      </c>
      <c r="E447" s="69">
        <v>2532091</v>
      </c>
      <c r="F447" s="69">
        <v>2906881</v>
      </c>
      <c r="G447" s="2">
        <f t="shared" si="12"/>
        <v>374790</v>
      </c>
      <c r="H447" s="37">
        <f t="shared" si="13"/>
        <v>0.14799999999999999</v>
      </c>
      <c r="I447" s="47" t="s">
        <v>869</v>
      </c>
      <c r="J447" s="77" t="s">
        <v>869</v>
      </c>
      <c r="K447" s="65" t="s">
        <v>869</v>
      </c>
      <c r="L447"/>
      <c r="M447"/>
      <c r="N447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  <c r="AG447" s="48"/>
      <c r="AH447" s="48"/>
      <c r="AI447" s="48"/>
      <c r="AJ447" s="48"/>
      <c r="AK447" s="48"/>
      <c r="AL447" s="48"/>
      <c r="AM447" s="48"/>
      <c r="AN447" s="48"/>
      <c r="AO447" s="48"/>
      <c r="AP447" s="48"/>
      <c r="AQ447" s="48"/>
      <c r="AR447" s="48"/>
      <c r="AS447" s="48"/>
      <c r="AT447" s="48"/>
      <c r="AU447" s="48"/>
      <c r="AV447" s="48"/>
      <c r="AW447" s="48"/>
      <c r="AX447" s="48"/>
      <c r="AY447" s="48"/>
      <c r="AZ447" s="48"/>
      <c r="BA447" s="48"/>
      <c r="BB447" s="48"/>
      <c r="BC447" s="48"/>
      <c r="BD447" s="1"/>
      <c r="BE447" s="1"/>
      <c r="BF447" s="1"/>
      <c r="BG447" s="1"/>
      <c r="BH447" s="1"/>
      <c r="BI447" s="1"/>
      <c r="BJ447" s="1"/>
      <c r="BK447" s="1"/>
      <c r="BL447" s="1"/>
      <c r="BM447" s="1"/>
    </row>
    <row r="448" spans="1:65" s="33" customFormat="1" x14ac:dyDescent="0.2">
      <c r="A448" s="66" t="s">
        <v>707</v>
      </c>
      <c r="B448" s="63" t="s">
        <v>708</v>
      </c>
      <c r="C448" s="63" t="s">
        <v>185</v>
      </c>
      <c r="D448" s="63" t="s">
        <v>714</v>
      </c>
      <c r="E448" s="69">
        <v>1950280</v>
      </c>
      <c r="F448" s="69">
        <v>2236730</v>
      </c>
      <c r="G448" s="2">
        <f t="shared" si="12"/>
        <v>286450</v>
      </c>
      <c r="H448" s="37">
        <f t="shared" si="13"/>
        <v>0.1469</v>
      </c>
      <c r="I448" s="47" t="s">
        <v>869</v>
      </c>
      <c r="J448" s="77" t="s">
        <v>869</v>
      </c>
      <c r="K448" s="65" t="s">
        <v>869</v>
      </c>
      <c r="L448"/>
      <c r="M448"/>
      <c r="N4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  <c r="AG448" s="48"/>
      <c r="AH448" s="48"/>
      <c r="AI448" s="48"/>
      <c r="AJ448" s="48"/>
      <c r="AK448" s="48"/>
      <c r="AL448" s="48"/>
      <c r="AM448" s="48"/>
      <c r="AN448" s="48"/>
      <c r="AO448" s="48"/>
      <c r="AP448" s="48"/>
      <c r="AQ448" s="48"/>
      <c r="AR448" s="48"/>
      <c r="AS448" s="48"/>
      <c r="AT448" s="48"/>
      <c r="AU448" s="48"/>
      <c r="AV448" s="48"/>
      <c r="AW448" s="48"/>
      <c r="AX448" s="48"/>
      <c r="AY448" s="48"/>
      <c r="AZ448" s="48"/>
      <c r="BA448" s="48"/>
      <c r="BB448" s="48"/>
      <c r="BC448" s="48"/>
      <c r="BD448" s="1"/>
      <c r="BE448" s="1"/>
      <c r="BF448" s="1"/>
      <c r="BG448" s="1"/>
      <c r="BH448" s="1"/>
      <c r="BI448" s="1"/>
      <c r="BJ448" s="1"/>
      <c r="BK448" s="1"/>
      <c r="BL448" s="1"/>
      <c r="BM448" s="1"/>
    </row>
    <row r="449" spans="1:65" s="33" customFormat="1" x14ac:dyDescent="0.2">
      <c r="A449" s="66" t="s">
        <v>707</v>
      </c>
      <c r="B449" s="63" t="s">
        <v>708</v>
      </c>
      <c r="C449" s="63" t="s">
        <v>353</v>
      </c>
      <c r="D449" s="63" t="s">
        <v>715</v>
      </c>
      <c r="E449" s="69">
        <v>3811079</v>
      </c>
      <c r="F449" s="69">
        <v>4433568</v>
      </c>
      <c r="G449" s="2">
        <f t="shared" si="12"/>
        <v>622489</v>
      </c>
      <c r="H449" s="37">
        <f t="shared" si="13"/>
        <v>0.1633</v>
      </c>
      <c r="I449" s="47" t="s">
        <v>869</v>
      </c>
      <c r="J449" s="77" t="s">
        <v>869</v>
      </c>
      <c r="K449" s="65" t="s">
        <v>869</v>
      </c>
      <c r="L449"/>
      <c r="M449"/>
      <c r="N449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  <c r="AG449" s="48"/>
      <c r="AH449" s="48"/>
      <c r="AI449" s="48"/>
      <c r="AJ449" s="48"/>
      <c r="AK449" s="48"/>
      <c r="AL449" s="48"/>
      <c r="AM449" s="48"/>
      <c r="AN449" s="48"/>
      <c r="AO449" s="48"/>
      <c r="AP449" s="48"/>
      <c r="AQ449" s="48"/>
      <c r="AR449" s="48"/>
      <c r="AS449" s="48"/>
      <c r="AT449" s="48"/>
      <c r="AU449" s="48"/>
      <c r="AV449" s="48"/>
      <c r="AW449" s="48"/>
      <c r="AX449" s="48"/>
      <c r="AY449" s="48"/>
      <c r="AZ449" s="48"/>
      <c r="BA449" s="48"/>
      <c r="BB449" s="48"/>
      <c r="BC449" s="48"/>
      <c r="BD449" s="1"/>
      <c r="BE449" s="1"/>
      <c r="BF449" s="1"/>
      <c r="BG449" s="1"/>
      <c r="BH449" s="1"/>
      <c r="BI449" s="1"/>
      <c r="BJ449" s="1"/>
      <c r="BK449" s="1"/>
      <c r="BL449" s="1"/>
      <c r="BM449" s="1"/>
    </row>
    <row r="450" spans="1:65" s="33" customFormat="1" x14ac:dyDescent="0.2">
      <c r="A450" s="66" t="s">
        <v>707</v>
      </c>
      <c r="B450" s="63" t="s">
        <v>708</v>
      </c>
      <c r="C450" s="63" t="s">
        <v>47</v>
      </c>
      <c r="D450" s="63" t="s">
        <v>716</v>
      </c>
      <c r="E450" s="69">
        <v>940500</v>
      </c>
      <c r="F450" s="69">
        <v>999108</v>
      </c>
      <c r="G450" s="2">
        <f t="shared" si="12"/>
        <v>58608</v>
      </c>
      <c r="H450" s="37">
        <f t="shared" si="13"/>
        <v>6.2300000000000001E-2</v>
      </c>
      <c r="I450" s="47" t="s">
        <v>869</v>
      </c>
      <c r="J450" s="77" t="s">
        <v>869</v>
      </c>
      <c r="K450" s="65" t="s">
        <v>869</v>
      </c>
      <c r="L450"/>
      <c r="M450"/>
      <c r="N450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  <c r="AG450" s="48"/>
      <c r="AH450" s="48"/>
      <c r="AI450" s="48"/>
      <c r="AJ450" s="48"/>
      <c r="AK450" s="48"/>
      <c r="AL450" s="48"/>
      <c r="AM450" s="48"/>
      <c r="AN450" s="48"/>
      <c r="AO450" s="48"/>
      <c r="AP450" s="48"/>
      <c r="AQ450" s="48"/>
      <c r="AR450" s="48"/>
      <c r="AS450" s="48"/>
      <c r="AT450" s="48"/>
      <c r="AU450" s="48"/>
      <c r="AV450" s="48"/>
      <c r="AW450" s="48"/>
      <c r="AX450" s="48"/>
      <c r="AY450" s="48"/>
      <c r="AZ450" s="48"/>
      <c r="BA450" s="48"/>
      <c r="BB450" s="48"/>
      <c r="BC450" s="48"/>
      <c r="BD450" s="1"/>
      <c r="BE450" s="1"/>
      <c r="BF450" s="1"/>
      <c r="BG450" s="1"/>
      <c r="BH450" s="1"/>
      <c r="BI450" s="1"/>
      <c r="BJ450" s="1"/>
      <c r="BK450" s="1"/>
      <c r="BL450" s="1"/>
      <c r="BM450" s="1"/>
    </row>
    <row r="451" spans="1:65" s="33" customFormat="1" x14ac:dyDescent="0.2">
      <c r="A451" s="66" t="s">
        <v>717</v>
      </c>
      <c r="B451" s="63" t="s">
        <v>718</v>
      </c>
      <c r="C451" s="63" t="s">
        <v>79</v>
      </c>
      <c r="D451" s="63" t="s">
        <v>719</v>
      </c>
      <c r="E451" s="69">
        <v>78433</v>
      </c>
      <c r="F451" s="69">
        <v>235754</v>
      </c>
      <c r="G451" s="2">
        <f t="shared" si="12"/>
        <v>157321</v>
      </c>
      <c r="H451" s="37">
        <f t="shared" si="13"/>
        <v>2.0057999999999998</v>
      </c>
      <c r="I451" s="47" t="s">
        <v>918</v>
      </c>
      <c r="J451" s="77" t="s">
        <v>869</v>
      </c>
      <c r="K451" s="65" t="s">
        <v>918</v>
      </c>
      <c r="L451"/>
      <c r="M451"/>
      <c r="N451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  <c r="AG451" s="48"/>
      <c r="AH451" s="48"/>
      <c r="AI451" s="48"/>
      <c r="AJ451" s="48"/>
      <c r="AK451" s="48"/>
      <c r="AL451" s="48"/>
      <c r="AM451" s="48"/>
      <c r="AN451" s="48"/>
      <c r="AO451" s="48"/>
      <c r="AP451" s="48"/>
      <c r="AQ451" s="48"/>
      <c r="AR451" s="48"/>
      <c r="AS451" s="48"/>
      <c r="AT451" s="48"/>
      <c r="AU451" s="48"/>
      <c r="AV451" s="48"/>
      <c r="AW451" s="48"/>
      <c r="AX451" s="48"/>
      <c r="AY451" s="48"/>
      <c r="AZ451" s="48"/>
      <c r="BA451" s="48"/>
      <c r="BB451" s="48"/>
      <c r="BC451" s="48"/>
      <c r="BD451" s="1"/>
      <c r="BE451" s="1"/>
      <c r="BF451" s="1"/>
      <c r="BG451" s="1"/>
      <c r="BH451" s="1"/>
      <c r="BI451" s="1"/>
      <c r="BJ451" s="1"/>
      <c r="BK451" s="1"/>
      <c r="BL451" s="1"/>
      <c r="BM451" s="1"/>
    </row>
    <row r="452" spans="1:65" s="33" customFormat="1" x14ac:dyDescent="0.2">
      <c r="A452" s="66" t="s">
        <v>717</v>
      </c>
      <c r="B452" s="63" t="s">
        <v>718</v>
      </c>
      <c r="C452" s="63" t="s">
        <v>59</v>
      </c>
      <c r="D452" s="63" t="s">
        <v>720</v>
      </c>
      <c r="E452" s="69">
        <v>17410</v>
      </c>
      <c r="F452" s="69">
        <v>16945</v>
      </c>
      <c r="G452" s="2">
        <f t="shared" si="12"/>
        <v>-465</v>
      </c>
      <c r="H452" s="37">
        <f t="shared" si="13"/>
        <v>-2.6700000000000002E-2</v>
      </c>
      <c r="I452" s="47" t="s">
        <v>918</v>
      </c>
      <c r="J452" s="77" t="s">
        <v>918</v>
      </c>
      <c r="K452" s="65" t="s">
        <v>869</v>
      </c>
      <c r="L452"/>
      <c r="M452"/>
      <c r="N452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  <c r="AG452" s="48"/>
      <c r="AH452" s="48"/>
      <c r="AI452" s="48"/>
      <c r="AJ452" s="48"/>
      <c r="AK452" s="48"/>
      <c r="AL452" s="48"/>
      <c r="AM452" s="48"/>
      <c r="AN452" s="48"/>
      <c r="AO452" s="48"/>
      <c r="AP452" s="48"/>
      <c r="AQ452" s="48"/>
      <c r="AR452" s="48"/>
      <c r="AS452" s="48"/>
      <c r="AT452" s="48"/>
      <c r="AU452" s="48"/>
      <c r="AV452" s="48"/>
      <c r="AW452" s="48"/>
      <c r="AX452" s="48"/>
      <c r="AY452" s="48"/>
      <c r="AZ452" s="48"/>
      <c r="BA452" s="48"/>
      <c r="BB452" s="48"/>
      <c r="BC452" s="48"/>
      <c r="BD452" s="1"/>
      <c r="BE452" s="1"/>
      <c r="BF452" s="1"/>
      <c r="BG452" s="1"/>
      <c r="BH452" s="1"/>
      <c r="BI452" s="1"/>
      <c r="BJ452" s="1"/>
      <c r="BK452" s="1"/>
      <c r="BL452" s="1"/>
      <c r="BM452" s="1"/>
    </row>
    <row r="453" spans="1:65" s="33" customFormat="1" x14ac:dyDescent="0.2">
      <c r="A453" s="66" t="s">
        <v>717</v>
      </c>
      <c r="B453" s="63" t="s">
        <v>718</v>
      </c>
      <c r="C453" s="63" t="s">
        <v>37</v>
      </c>
      <c r="D453" s="63" t="s">
        <v>721</v>
      </c>
      <c r="E453" s="69">
        <v>40241</v>
      </c>
      <c r="F453" s="69">
        <v>78951</v>
      </c>
      <c r="G453" s="2">
        <f t="shared" si="12"/>
        <v>38710</v>
      </c>
      <c r="H453" s="37">
        <f t="shared" si="13"/>
        <v>0.96199999999999997</v>
      </c>
      <c r="I453" s="47" t="s">
        <v>918</v>
      </c>
      <c r="J453" s="77" t="s">
        <v>869</v>
      </c>
      <c r="K453" s="65" t="s">
        <v>869</v>
      </c>
      <c r="L453"/>
      <c r="M453"/>
      <c r="N453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  <c r="AG453" s="48"/>
      <c r="AH453" s="48"/>
      <c r="AI453" s="48"/>
      <c r="AJ453" s="48"/>
      <c r="AK453" s="48"/>
      <c r="AL453" s="48"/>
      <c r="AM453" s="48"/>
      <c r="AN453" s="48"/>
      <c r="AO453" s="48"/>
      <c r="AP453" s="48"/>
      <c r="AQ453" s="48"/>
      <c r="AR453" s="48"/>
      <c r="AS453" s="48"/>
      <c r="AT453" s="48"/>
      <c r="AU453" s="48"/>
      <c r="AV453" s="48"/>
      <c r="AW453" s="48"/>
      <c r="AX453" s="48"/>
      <c r="AY453" s="48"/>
      <c r="AZ453" s="48"/>
      <c r="BA453" s="48"/>
      <c r="BB453" s="48"/>
      <c r="BC453" s="48"/>
      <c r="BD453" s="1"/>
      <c r="BE453" s="1"/>
      <c r="BF453" s="1"/>
      <c r="BG453" s="1"/>
      <c r="BH453" s="1"/>
      <c r="BI453" s="1"/>
      <c r="BJ453" s="1"/>
      <c r="BK453" s="1"/>
      <c r="BL453" s="1"/>
      <c r="BM453" s="1"/>
    </row>
    <row r="454" spans="1:65" s="33" customFormat="1" x14ac:dyDescent="0.2">
      <c r="A454" s="66" t="s">
        <v>717</v>
      </c>
      <c r="B454" s="63" t="s">
        <v>718</v>
      </c>
      <c r="C454" s="63" t="s">
        <v>39</v>
      </c>
      <c r="D454" s="63" t="s">
        <v>722</v>
      </c>
      <c r="E454" s="69">
        <v>0</v>
      </c>
      <c r="F454" s="69">
        <v>0</v>
      </c>
      <c r="G454" s="2">
        <f t="shared" si="12"/>
        <v>0</v>
      </c>
      <c r="H454" s="37">
        <v>0</v>
      </c>
      <c r="I454" s="47" t="s">
        <v>918</v>
      </c>
      <c r="J454" s="77" t="s">
        <v>918</v>
      </c>
      <c r="K454" s="65" t="s">
        <v>869</v>
      </c>
      <c r="L454"/>
      <c r="M454"/>
      <c r="N454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  <c r="AG454" s="48"/>
      <c r="AH454" s="48"/>
      <c r="AI454" s="48"/>
      <c r="AJ454" s="48"/>
      <c r="AK454" s="48"/>
      <c r="AL454" s="48"/>
      <c r="AM454" s="48"/>
      <c r="AN454" s="48"/>
      <c r="AO454" s="48"/>
      <c r="AP454" s="48"/>
      <c r="AQ454" s="48"/>
      <c r="AR454" s="48"/>
      <c r="AS454" s="48"/>
      <c r="AT454" s="48"/>
      <c r="AU454" s="48"/>
      <c r="AV454" s="48"/>
      <c r="AW454" s="48"/>
      <c r="AX454" s="48"/>
      <c r="AY454" s="48"/>
      <c r="AZ454" s="48"/>
      <c r="BA454" s="48"/>
      <c r="BB454" s="48"/>
      <c r="BC454" s="48"/>
      <c r="BD454" s="1"/>
      <c r="BE454" s="1"/>
      <c r="BF454" s="1"/>
      <c r="BG454" s="1"/>
      <c r="BH454" s="1"/>
      <c r="BI454" s="1"/>
      <c r="BJ454" s="1"/>
      <c r="BK454" s="1"/>
      <c r="BL454" s="1"/>
      <c r="BM454" s="1"/>
    </row>
    <row r="455" spans="1:65" s="33" customFormat="1" x14ac:dyDescent="0.2">
      <c r="A455" s="66" t="s">
        <v>717</v>
      </c>
      <c r="B455" s="63" t="s">
        <v>718</v>
      </c>
      <c r="C455" s="63" t="s">
        <v>344</v>
      </c>
      <c r="D455" s="63" t="s">
        <v>723</v>
      </c>
      <c r="E455" s="69">
        <v>21973</v>
      </c>
      <c r="F455" s="69">
        <v>19258</v>
      </c>
      <c r="G455" s="2">
        <f t="shared" si="12"/>
        <v>-2715</v>
      </c>
      <c r="H455" s="37">
        <f t="shared" si="13"/>
        <v>-0.1236</v>
      </c>
      <c r="I455" s="47" t="s">
        <v>918</v>
      </c>
      <c r="J455" s="77" t="s">
        <v>918</v>
      </c>
      <c r="K455" s="65" t="s">
        <v>869</v>
      </c>
      <c r="L455"/>
      <c r="M455"/>
      <c r="N455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  <c r="AJ455" s="48"/>
      <c r="AK455" s="48"/>
      <c r="AL455" s="48"/>
      <c r="AM455" s="48"/>
      <c r="AN455" s="48"/>
      <c r="AO455" s="48"/>
      <c r="AP455" s="48"/>
      <c r="AQ455" s="48"/>
      <c r="AR455" s="48"/>
      <c r="AS455" s="48"/>
      <c r="AT455" s="48"/>
      <c r="AU455" s="48"/>
      <c r="AV455" s="48"/>
      <c r="AW455" s="48"/>
      <c r="AX455" s="48"/>
      <c r="AY455" s="48"/>
      <c r="AZ455" s="48"/>
      <c r="BA455" s="48"/>
      <c r="BB455" s="48"/>
      <c r="BC455" s="48"/>
      <c r="BD455" s="1"/>
      <c r="BE455" s="1"/>
      <c r="BF455" s="1"/>
      <c r="BG455" s="1"/>
      <c r="BH455" s="1"/>
      <c r="BI455" s="1"/>
      <c r="BJ455" s="1"/>
      <c r="BK455" s="1"/>
      <c r="BL455" s="1"/>
      <c r="BM455" s="1"/>
    </row>
    <row r="456" spans="1:65" s="33" customFormat="1" x14ac:dyDescent="0.2">
      <c r="A456" s="66" t="s">
        <v>724</v>
      </c>
      <c r="B456" s="63" t="s">
        <v>725</v>
      </c>
      <c r="C456" s="63" t="s">
        <v>510</v>
      </c>
      <c r="D456" s="63" t="s">
        <v>726</v>
      </c>
      <c r="E456" s="69">
        <v>1151754</v>
      </c>
      <c r="F456" s="69">
        <v>1389154</v>
      </c>
      <c r="G456" s="2">
        <f t="shared" si="12"/>
        <v>237400</v>
      </c>
      <c r="H456" s="37">
        <f t="shared" si="13"/>
        <v>0.20610000000000001</v>
      </c>
      <c r="I456" s="47" t="s">
        <v>869</v>
      </c>
      <c r="J456" s="77" t="s">
        <v>869</v>
      </c>
      <c r="K456" s="65" t="s">
        <v>869</v>
      </c>
      <c r="L456"/>
      <c r="M456"/>
      <c r="N456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  <c r="AG456" s="48"/>
      <c r="AH456" s="48"/>
      <c r="AI456" s="48"/>
      <c r="AJ456" s="48"/>
      <c r="AK456" s="48"/>
      <c r="AL456" s="48"/>
      <c r="AM456" s="48"/>
      <c r="AN456" s="48"/>
      <c r="AO456" s="48"/>
      <c r="AP456" s="48"/>
      <c r="AQ456" s="48"/>
      <c r="AR456" s="48"/>
      <c r="AS456" s="48"/>
      <c r="AT456" s="48"/>
      <c r="AU456" s="48"/>
      <c r="AV456" s="48"/>
      <c r="AW456" s="48"/>
      <c r="AX456" s="48"/>
      <c r="AY456" s="48"/>
      <c r="AZ456" s="48"/>
      <c r="BA456" s="48"/>
      <c r="BB456" s="48"/>
      <c r="BC456" s="48"/>
      <c r="BD456" s="1"/>
      <c r="BE456" s="1"/>
      <c r="BF456" s="1"/>
      <c r="BG456" s="1"/>
      <c r="BH456" s="1"/>
      <c r="BI456" s="1"/>
      <c r="BJ456" s="1"/>
      <c r="BK456" s="1"/>
      <c r="BL456" s="1"/>
      <c r="BM456" s="1"/>
    </row>
    <row r="457" spans="1:65" s="33" customFormat="1" x14ac:dyDescent="0.2">
      <c r="A457" s="66" t="s">
        <v>724</v>
      </c>
      <c r="B457" s="63" t="s">
        <v>725</v>
      </c>
      <c r="C457" s="63" t="s">
        <v>26</v>
      </c>
      <c r="D457" s="63" t="s">
        <v>727</v>
      </c>
      <c r="E457" s="69">
        <v>9939545</v>
      </c>
      <c r="F457" s="69">
        <v>11896414</v>
      </c>
      <c r="G457" s="2">
        <f t="shared" si="12"/>
        <v>1956869</v>
      </c>
      <c r="H457" s="37">
        <f t="shared" si="13"/>
        <v>0.19689999999999999</v>
      </c>
      <c r="I457" s="47" t="s">
        <v>869</v>
      </c>
      <c r="J457" s="77" t="s">
        <v>869</v>
      </c>
      <c r="K457" s="65" t="s">
        <v>869</v>
      </c>
      <c r="L457"/>
      <c r="M457"/>
      <c r="N457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  <c r="AG457" s="48"/>
      <c r="AH457" s="48"/>
      <c r="AI457" s="48"/>
      <c r="AJ457" s="48"/>
      <c r="AK457" s="48"/>
      <c r="AL457" s="48"/>
      <c r="AM457" s="48"/>
      <c r="AN457" s="48"/>
      <c r="AO457" s="48"/>
      <c r="AP457" s="48"/>
      <c r="AQ457" s="48"/>
      <c r="AR457" s="48"/>
      <c r="AS457" s="48"/>
      <c r="AT457" s="48"/>
      <c r="AU457" s="48"/>
      <c r="AV457" s="48"/>
      <c r="AW457" s="48"/>
      <c r="AX457" s="48"/>
      <c r="AY457" s="48"/>
      <c r="AZ457" s="48"/>
      <c r="BA457" s="48"/>
      <c r="BB457" s="48"/>
      <c r="BC457" s="48"/>
      <c r="BD457" s="1"/>
      <c r="BE457" s="1"/>
      <c r="BF457" s="1"/>
      <c r="BG457" s="1"/>
      <c r="BH457" s="1"/>
      <c r="BI457" s="1"/>
      <c r="BJ457" s="1"/>
      <c r="BK457" s="1"/>
      <c r="BL457" s="1"/>
      <c r="BM457" s="1"/>
    </row>
    <row r="458" spans="1:65" s="33" customFormat="1" x14ac:dyDescent="0.2">
      <c r="A458" s="66" t="s">
        <v>724</v>
      </c>
      <c r="B458" s="63" t="s">
        <v>725</v>
      </c>
      <c r="C458" s="63" t="s">
        <v>57</v>
      </c>
      <c r="D458" s="63" t="s">
        <v>728</v>
      </c>
      <c r="E458" s="69">
        <v>3303120</v>
      </c>
      <c r="F458" s="69">
        <v>4421348</v>
      </c>
      <c r="G458" s="2">
        <f t="shared" ref="G458:G521" si="16">SUM(F458-E458)</f>
        <v>1118228</v>
      </c>
      <c r="H458" s="37">
        <f t="shared" ref="H458:H521" si="17">ROUND(G458/E458,4)</f>
        <v>0.33850000000000002</v>
      </c>
      <c r="I458" s="47" t="s">
        <v>869</v>
      </c>
      <c r="J458" s="77" t="s">
        <v>869</v>
      </c>
      <c r="K458" s="65" t="s">
        <v>869</v>
      </c>
      <c r="L458"/>
      <c r="M458"/>
      <c r="N45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  <c r="AG458" s="48"/>
      <c r="AH458" s="48"/>
      <c r="AI458" s="48"/>
      <c r="AJ458" s="48"/>
      <c r="AK458" s="48"/>
      <c r="AL458" s="48"/>
      <c r="AM458" s="48"/>
      <c r="AN458" s="48"/>
      <c r="AO458" s="48"/>
      <c r="AP458" s="48"/>
      <c r="AQ458" s="48"/>
      <c r="AR458" s="48"/>
      <c r="AS458" s="48"/>
      <c r="AT458" s="48"/>
      <c r="AU458" s="48"/>
      <c r="AV458" s="48"/>
      <c r="AW458" s="48"/>
      <c r="AX458" s="48"/>
      <c r="AY458" s="48"/>
      <c r="AZ458" s="48"/>
      <c r="BA458" s="48"/>
      <c r="BB458" s="48"/>
      <c r="BC458" s="48"/>
      <c r="BD458" s="1"/>
      <c r="BE458" s="1"/>
      <c r="BF458" s="1"/>
      <c r="BG458" s="1"/>
      <c r="BH458" s="1"/>
      <c r="BI458" s="1"/>
      <c r="BJ458" s="1"/>
      <c r="BK458" s="1"/>
      <c r="BL458" s="1"/>
      <c r="BM458" s="1"/>
    </row>
    <row r="459" spans="1:65" s="33" customFormat="1" x14ac:dyDescent="0.2">
      <c r="A459" s="66" t="s">
        <v>724</v>
      </c>
      <c r="B459" s="63" t="s">
        <v>725</v>
      </c>
      <c r="C459" s="63" t="s">
        <v>79</v>
      </c>
      <c r="D459" s="63" t="s">
        <v>729</v>
      </c>
      <c r="E459" s="69">
        <v>3049813</v>
      </c>
      <c r="F459" s="69">
        <v>3371151</v>
      </c>
      <c r="G459" s="2">
        <f t="shared" si="16"/>
        <v>321338</v>
      </c>
      <c r="H459" s="37">
        <f t="shared" si="17"/>
        <v>0.10539999999999999</v>
      </c>
      <c r="I459" s="47" t="s">
        <v>869</v>
      </c>
      <c r="J459" s="77" t="s">
        <v>869</v>
      </c>
      <c r="K459" s="65" t="s">
        <v>869</v>
      </c>
      <c r="L459"/>
      <c r="M459"/>
      <c r="N459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  <c r="AG459" s="48"/>
      <c r="AH459" s="48"/>
      <c r="AI459" s="48"/>
      <c r="AJ459" s="48"/>
      <c r="AK459" s="48"/>
      <c r="AL459" s="48"/>
      <c r="AM459" s="48"/>
      <c r="AN459" s="48"/>
      <c r="AO459" s="48"/>
      <c r="AP459" s="48"/>
      <c r="AQ459" s="48"/>
      <c r="AR459" s="48"/>
      <c r="AS459" s="48"/>
      <c r="AT459" s="48"/>
      <c r="AU459" s="48"/>
      <c r="AV459" s="48"/>
      <c r="AW459" s="48"/>
      <c r="AX459" s="48"/>
      <c r="AY459" s="48"/>
      <c r="AZ459" s="48"/>
      <c r="BA459" s="48"/>
      <c r="BB459" s="48"/>
      <c r="BC459" s="48"/>
      <c r="BD459" s="1"/>
      <c r="BE459" s="1"/>
      <c r="BF459" s="1"/>
      <c r="BG459" s="1"/>
      <c r="BH459" s="1"/>
      <c r="BI459" s="1"/>
      <c r="BJ459" s="1"/>
      <c r="BK459" s="1"/>
      <c r="BL459" s="1"/>
      <c r="BM459" s="1"/>
    </row>
    <row r="460" spans="1:65" s="33" customFormat="1" x14ac:dyDescent="0.2">
      <c r="A460" s="66" t="s">
        <v>724</v>
      </c>
      <c r="B460" s="63" t="s">
        <v>725</v>
      </c>
      <c r="C460" s="63" t="s">
        <v>16</v>
      </c>
      <c r="D460" s="63" t="s">
        <v>730</v>
      </c>
      <c r="E460" s="69">
        <v>2465990</v>
      </c>
      <c r="F460" s="69">
        <v>3314379</v>
      </c>
      <c r="G460" s="2">
        <f t="shared" si="16"/>
        <v>848389</v>
      </c>
      <c r="H460" s="37">
        <f t="shared" si="17"/>
        <v>0.34399999999999997</v>
      </c>
      <c r="I460" s="47" t="s">
        <v>869</v>
      </c>
      <c r="J460" s="77" t="s">
        <v>869</v>
      </c>
      <c r="K460" s="65" t="s">
        <v>869</v>
      </c>
      <c r="L460"/>
      <c r="M460"/>
      <c r="N460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  <c r="AJ460" s="48"/>
      <c r="AK460" s="48"/>
      <c r="AL460" s="48"/>
      <c r="AM460" s="48"/>
      <c r="AN460" s="48"/>
      <c r="AO460" s="48"/>
      <c r="AP460" s="48"/>
      <c r="AQ460" s="48"/>
      <c r="AR460" s="48"/>
      <c r="AS460" s="48"/>
      <c r="AT460" s="48"/>
      <c r="AU460" s="48"/>
      <c r="AV460" s="48"/>
      <c r="AW460" s="48"/>
      <c r="AX460" s="48"/>
      <c r="AY460" s="48"/>
      <c r="AZ460" s="48"/>
      <c r="BA460" s="48"/>
      <c r="BB460" s="48"/>
      <c r="BC460" s="48"/>
      <c r="BD460" s="1"/>
      <c r="BE460" s="1"/>
      <c r="BF460" s="1"/>
      <c r="BG460" s="1"/>
      <c r="BH460" s="1"/>
      <c r="BI460" s="1"/>
      <c r="BJ460" s="1"/>
      <c r="BK460" s="1"/>
      <c r="BL460" s="1"/>
      <c r="BM460" s="1"/>
    </row>
    <row r="461" spans="1:65" s="33" customFormat="1" x14ac:dyDescent="0.2">
      <c r="A461" s="66" t="s">
        <v>724</v>
      </c>
      <c r="B461" s="63" t="s">
        <v>725</v>
      </c>
      <c r="C461" s="63" t="s">
        <v>82</v>
      </c>
      <c r="D461" s="63" t="s">
        <v>731</v>
      </c>
      <c r="E461" s="69">
        <v>4082418</v>
      </c>
      <c r="F461" s="69">
        <v>4790548</v>
      </c>
      <c r="G461" s="2">
        <f t="shared" si="16"/>
        <v>708130</v>
      </c>
      <c r="H461" s="37">
        <f t="shared" si="17"/>
        <v>0.17349999999999999</v>
      </c>
      <c r="I461" s="47" t="s">
        <v>869</v>
      </c>
      <c r="J461" s="77" t="s">
        <v>869</v>
      </c>
      <c r="K461" s="65" t="s">
        <v>869</v>
      </c>
      <c r="L461"/>
      <c r="M461"/>
      <c r="N461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  <c r="AG461" s="48"/>
      <c r="AH461" s="48"/>
      <c r="AI461" s="48"/>
      <c r="AJ461" s="48"/>
      <c r="AK461" s="48"/>
      <c r="AL461" s="48"/>
      <c r="AM461" s="48"/>
      <c r="AN461" s="48"/>
      <c r="AO461" s="48"/>
      <c r="AP461" s="48"/>
      <c r="AQ461" s="48"/>
      <c r="AR461" s="48"/>
      <c r="AS461" s="48"/>
      <c r="AT461" s="48"/>
      <c r="AU461" s="48"/>
      <c r="AV461" s="48"/>
      <c r="AW461" s="48"/>
      <c r="AX461" s="48"/>
      <c r="AY461" s="48"/>
      <c r="AZ461" s="48"/>
      <c r="BA461" s="48"/>
      <c r="BB461" s="48"/>
      <c r="BC461" s="48"/>
      <c r="BD461" s="1"/>
      <c r="BE461" s="1"/>
      <c r="BF461" s="1"/>
      <c r="BG461" s="1"/>
      <c r="BH461" s="1"/>
      <c r="BI461" s="1"/>
      <c r="BJ461" s="1"/>
      <c r="BK461" s="1"/>
      <c r="BL461" s="1"/>
      <c r="BM461" s="1"/>
    </row>
    <row r="462" spans="1:65" s="33" customFormat="1" x14ac:dyDescent="0.2">
      <c r="A462" s="66" t="s">
        <v>724</v>
      </c>
      <c r="B462" s="63" t="s">
        <v>725</v>
      </c>
      <c r="C462" s="63" t="s">
        <v>59</v>
      </c>
      <c r="D462" s="63" t="s">
        <v>732</v>
      </c>
      <c r="E462" s="69">
        <v>3772524</v>
      </c>
      <c r="F462" s="69">
        <v>4382073</v>
      </c>
      <c r="G462" s="2">
        <f t="shared" si="16"/>
        <v>609549</v>
      </c>
      <c r="H462" s="37">
        <f t="shared" si="17"/>
        <v>0.16159999999999999</v>
      </c>
      <c r="I462" s="47" t="s">
        <v>869</v>
      </c>
      <c r="J462" s="77" t="s">
        <v>869</v>
      </c>
      <c r="K462" s="65" t="s">
        <v>869</v>
      </c>
      <c r="L462"/>
      <c r="M462"/>
      <c r="N462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  <c r="AG462" s="48"/>
      <c r="AH462" s="48"/>
      <c r="AI462" s="48"/>
      <c r="AJ462" s="48"/>
      <c r="AK462" s="48"/>
      <c r="AL462" s="48"/>
      <c r="AM462" s="48"/>
      <c r="AN462" s="48"/>
      <c r="AO462" s="48"/>
      <c r="AP462" s="48"/>
      <c r="AQ462" s="48"/>
      <c r="AR462" s="48"/>
      <c r="AS462" s="48"/>
      <c r="AT462" s="48"/>
      <c r="AU462" s="48"/>
      <c r="AV462" s="48"/>
      <c r="AW462" s="48"/>
      <c r="AX462" s="48"/>
      <c r="AY462" s="48"/>
      <c r="AZ462" s="48"/>
      <c r="BA462" s="48"/>
      <c r="BB462" s="48"/>
      <c r="BC462" s="48"/>
      <c r="BD462" s="1"/>
      <c r="BE462" s="1"/>
      <c r="BF462" s="1"/>
      <c r="BG462" s="1"/>
      <c r="BH462" s="1"/>
      <c r="BI462" s="1"/>
      <c r="BJ462" s="1"/>
      <c r="BK462" s="1"/>
      <c r="BL462" s="1"/>
      <c r="BM462" s="1"/>
    </row>
    <row r="463" spans="1:65" s="33" customFormat="1" x14ac:dyDescent="0.2">
      <c r="A463" s="66" t="s">
        <v>724</v>
      </c>
      <c r="B463" s="63" t="s">
        <v>725</v>
      </c>
      <c r="C463" s="63" t="s">
        <v>37</v>
      </c>
      <c r="D463" s="63" t="s">
        <v>733</v>
      </c>
      <c r="E463" s="69">
        <v>1761946</v>
      </c>
      <c r="F463" s="69">
        <v>2057956</v>
      </c>
      <c r="G463" s="2">
        <f t="shared" si="16"/>
        <v>296010</v>
      </c>
      <c r="H463" s="37">
        <f t="shared" si="17"/>
        <v>0.16800000000000001</v>
      </c>
      <c r="I463" s="47" t="s">
        <v>869</v>
      </c>
      <c r="J463" s="77" t="s">
        <v>869</v>
      </c>
      <c r="K463" s="65" t="s">
        <v>869</v>
      </c>
      <c r="L463"/>
      <c r="M463"/>
      <c r="N463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  <c r="AG463" s="48"/>
      <c r="AH463" s="48"/>
      <c r="AI463" s="48"/>
      <c r="AJ463" s="48"/>
      <c r="AK463" s="48"/>
      <c r="AL463" s="48"/>
      <c r="AM463" s="48"/>
      <c r="AN463" s="48"/>
      <c r="AO463" s="48"/>
      <c r="AP463" s="48"/>
      <c r="AQ463" s="48"/>
      <c r="AR463" s="48"/>
      <c r="AS463" s="48"/>
      <c r="AT463" s="48"/>
      <c r="AU463" s="48"/>
      <c r="AV463" s="48"/>
      <c r="AW463" s="48"/>
      <c r="AX463" s="48"/>
      <c r="AY463" s="48"/>
      <c r="AZ463" s="48"/>
      <c r="BA463" s="48"/>
      <c r="BB463" s="48"/>
      <c r="BC463" s="48"/>
      <c r="BD463" s="1"/>
      <c r="BE463" s="1"/>
      <c r="BF463" s="1"/>
      <c r="BG463" s="1"/>
      <c r="BH463" s="1"/>
      <c r="BI463" s="1"/>
      <c r="BJ463" s="1"/>
      <c r="BK463" s="1"/>
      <c r="BL463" s="1"/>
      <c r="BM463" s="1"/>
    </row>
    <row r="464" spans="1:65" s="33" customFormat="1" x14ac:dyDescent="0.2">
      <c r="A464" s="66" t="s">
        <v>724</v>
      </c>
      <c r="B464" s="63" t="s">
        <v>725</v>
      </c>
      <c r="C464" s="63" t="s">
        <v>215</v>
      </c>
      <c r="D464" s="63" t="s">
        <v>734</v>
      </c>
      <c r="E464" s="69">
        <v>951491</v>
      </c>
      <c r="F464" s="69">
        <v>2017068</v>
      </c>
      <c r="G464" s="2">
        <f t="shared" si="16"/>
        <v>1065577</v>
      </c>
      <c r="H464" s="37">
        <f t="shared" si="17"/>
        <v>1.1198999999999999</v>
      </c>
      <c r="I464" s="47" t="s">
        <v>869</v>
      </c>
      <c r="J464" s="77" t="s">
        <v>869</v>
      </c>
      <c r="K464" s="65" t="s">
        <v>918</v>
      </c>
      <c r="L464"/>
      <c r="M464"/>
      <c r="N464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  <c r="AG464" s="48"/>
      <c r="AH464" s="48"/>
      <c r="AI464" s="48"/>
      <c r="AJ464" s="48"/>
      <c r="AK464" s="48"/>
      <c r="AL464" s="48"/>
      <c r="AM464" s="48"/>
      <c r="AN464" s="48"/>
      <c r="AO464" s="48"/>
      <c r="AP464" s="48"/>
      <c r="AQ464" s="48"/>
      <c r="AR464" s="48"/>
      <c r="AS464" s="48"/>
      <c r="AT464" s="48"/>
      <c r="AU464" s="48"/>
      <c r="AV464" s="48"/>
      <c r="AW464" s="48"/>
      <c r="AX464" s="48"/>
      <c r="AY464" s="48"/>
      <c r="AZ464" s="48"/>
      <c r="BA464" s="48"/>
      <c r="BB464" s="48"/>
      <c r="BC464" s="48"/>
      <c r="BD464" s="1"/>
      <c r="BE464" s="1"/>
      <c r="BF464" s="1"/>
      <c r="BG464" s="1"/>
      <c r="BH464" s="1"/>
      <c r="BI464" s="1"/>
      <c r="BJ464" s="1"/>
      <c r="BK464" s="1"/>
      <c r="BL464" s="1"/>
      <c r="BM464" s="1"/>
    </row>
    <row r="465" spans="1:65" s="33" customFormat="1" x14ac:dyDescent="0.2">
      <c r="A465" s="66" t="s">
        <v>735</v>
      </c>
      <c r="B465" s="63" t="s">
        <v>736</v>
      </c>
      <c r="C465" s="63" t="s">
        <v>737</v>
      </c>
      <c r="D465" s="63" t="s">
        <v>738</v>
      </c>
      <c r="E465" s="69">
        <v>926551</v>
      </c>
      <c r="F465" s="69">
        <v>1060140</v>
      </c>
      <c r="G465" s="2">
        <f t="shared" si="16"/>
        <v>133589</v>
      </c>
      <c r="H465" s="37">
        <f t="shared" si="17"/>
        <v>0.14419999999999999</v>
      </c>
      <c r="I465" s="47" t="s">
        <v>869</v>
      </c>
      <c r="J465" s="77" t="s">
        <v>869</v>
      </c>
      <c r="K465" s="65" t="s">
        <v>869</v>
      </c>
      <c r="L465"/>
      <c r="M465"/>
      <c r="N465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  <c r="AG465" s="48"/>
      <c r="AH465" s="48"/>
      <c r="AI465" s="48"/>
      <c r="AJ465" s="48"/>
      <c r="AK465" s="48"/>
      <c r="AL465" s="48"/>
      <c r="AM465" s="48"/>
      <c r="AN465" s="48"/>
      <c r="AO465" s="48"/>
      <c r="AP465" s="48"/>
      <c r="AQ465" s="48"/>
      <c r="AR465" s="48"/>
      <c r="AS465" s="48"/>
      <c r="AT465" s="48"/>
      <c r="AU465" s="48"/>
      <c r="AV465" s="48"/>
      <c r="AW465" s="48"/>
      <c r="AX465" s="48"/>
      <c r="AY465" s="48"/>
      <c r="AZ465" s="48"/>
      <c r="BA465" s="48"/>
      <c r="BB465" s="48"/>
      <c r="BC465" s="48"/>
      <c r="BD465" s="1"/>
      <c r="BE465" s="1"/>
      <c r="BF465" s="1"/>
      <c r="BG465" s="1"/>
      <c r="BH465" s="1"/>
      <c r="BI465" s="1"/>
      <c r="BJ465" s="1"/>
      <c r="BK465" s="1"/>
      <c r="BL465" s="1"/>
      <c r="BM465" s="1"/>
    </row>
    <row r="466" spans="1:65" s="33" customFormat="1" x14ac:dyDescent="0.2">
      <c r="A466" s="66" t="s">
        <v>735</v>
      </c>
      <c r="B466" s="63" t="s">
        <v>736</v>
      </c>
      <c r="C466" s="63" t="s">
        <v>26</v>
      </c>
      <c r="D466" s="63" t="s">
        <v>739</v>
      </c>
      <c r="E466" s="69">
        <v>5202127</v>
      </c>
      <c r="F466" s="69">
        <v>6082715</v>
      </c>
      <c r="G466" s="2">
        <f t="shared" si="16"/>
        <v>880588</v>
      </c>
      <c r="H466" s="37">
        <f t="shared" si="17"/>
        <v>0.16930000000000001</v>
      </c>
      <c r="I466" s="47" t="s">
        <v>869</v>
      </c>
      <c r="J466" s="77" t="s">
        <v>869</v>
      </c>
      <c r="K466" s="65" t="s">
        <v>918</v>
      </c>
      <c r="L466"/>
      <c r="M466"/>
      <c r="N466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  <c r="AG466" s="48"/>
      <c r="AH466" s="48"/>
      <c r="AI466" s="48"/>
      <c r="AJ466" s="48"/>
      <c r="AK466" s="48"/>
      <c r="AL466" s="48"/>
      <c r="AM466" s="48"/>
      <c r="AN466" s="48"/>
      <c r="AO466" s="48"/>
      <c r="AP466" s="48"/>
      <c r="AQ466" s="48"/>
      <c r="AR466" s="48"/>
      <c r="AS466" s="48"/>
      <c r="AT466" s="48"/>
      <c r="AU466" s="48"/>
      <c r="AV466" s="48"/>
      <c r="AW466" s="48"/>
      <c r="AX466" s="48"/>
      <c r="AY466" s="48"/>
      <c r="AZ466" s="48"/>
      <c r="BA466" s="48"/>
      <c r="BB466" s="48"/>
      <c r="BC466" s="48"/>
      <c r="BD466" s="1"/>
      <c r="BE466" s="1"/>
      <c r="BF466" s="1"/>
      <c r="BG466" s="1"/>
      <c r="BH466" s="1"/>
      <c r="BI466" s="1"/>
      <c r="BJ466" s="1"/>
      <c r="BK466" s="1"/>
      <c r="BL466" s="1"/>
      <c r="BM466" s="1"/>
    </row>
    <row r="467" spans="1:65" s="33" customFormat="1" x14ac:dyDescent="0.2">
      <c r="A467" s="66" t="s">
        <v>735</v>
      </c>
      <c r="B467" s="63" t="s">
        <v>736</v>
      </c>
      <c r="C467" s="63" t="s">
        <v>57</v>
      </c>
      <c r="D467" s="63" t="s">
        <v>740</v>
      </c>
      <c r="E467" s="69">
        <v>2582506</v>
      </c>
      <c r="F467" s="69">
        <v>3032115</v>
      </c>
      <c r="G467" s="2">
        <f t="shared" si="16"/>
        <v>449609</v>
      </c>
      <c r="H467" s="37">
        <f t="shared" si="17"/>
        <v>0.1741</v>
      </c>
      <c r="I467" s="47" t="s">
        <v>869</v>
      </c>
      <c r="J467" s="77" t="s">
        <v>869</v>
      </c>
      <c r="K467" s="65" t="s">
        <v>869</v>
      </c>
      <c r="L467"/>
      <c r="M467"/>
      <c r="N467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  <c r="AG467" s="48"/>
      <c r="AH467" s="48"/>
      <c r="AI467" s="48"/>
      <c r="AJ467" s="48"/>
      <c r="AK467" s="48"/>
      <c r="AL467" s="48"/>
      <c r="AM467" s="48"/>
      <c r="AN467" s="48"/>
      <c r="AO467" s="48"/>
      <c r="AP467" s="48"/>
      <c r="AQ467" s="48"/>
      <c r="AR467" s="48"/>
      <c r="AS467" s="48"/>
      <c r="AT467" s="48"/>
      <c r="AU467" s="48"/>
      <c r="AV467" s="48"/>
      <c r="AW467" s="48"/>
      <c r="AX467" s="48"/>
      <c r="AY467" s="48"/>
      <c r="AZ467" s="48"/>
      <c r="BA467" s="48"/>
      <c r="BB467" s="48"/>
      <c r="BC467" s="48"/>
      <c r="BD467" s="1"/>
      <c r="BE467" s="1"/>
      <c r="BF467" s="1"/>
      <c r="BG467" s="1"/>
      <c r="BH467" s="1"/>
      <c r="BI467" s="1"/>
      <c r="BJ467" s="1"/>
      <c r="BK467" s="1"/>
      <c r="BL467" s="1"/>
      <c r="BM467" s="1"/>
    </row>
    <row r="468" spans="1:65" s="33" customFormat="1" x14ac:dyDescent="0.2">
      <c r="A468" s="66" t="s">
        <v>735</v>
      </c>
      <c r="B468" s="63" t="s">
        <v>736</v>
      </c>
      <c r="C468" s="63" t="s">
        <v>79</v>
      </c>
      <c r="D468" s="63" t="s">
        <v>741</v>
      </c>
      <c r="E468" s="69">
        <v>889908</v>
      </c>
      <c r="F468" s="69">
        <v>1022446</v>
      </c>
      <c r="G468" s="2">
        <f t="shared" si="16"/>
        <v>132538</v>
      </c>
      <c r="H468" s="37">
        <f t="shared" si="17"/>
        <v>0.1489</v>
      </c>
      <c r="I468" s="47" t="s">
        <v>869</v>
      </c>
      <c r="J468" s="77" t="s">
        <v>869</v>
      </c>
      <c r="K468" s="65" t="s">
        <v>869</v>
      </c>
      <c r="L468"/>
      <c r="M468"/>
      <c r="N46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  <c r="AG468" s="48"/>
      <c r="AH468" s="48"/>
      <c r="AI468" s="48"/>
      <c r="AJ468" s="48"/>
      <c r="AK468" s="48"/>
      <c r="AL468" s="48"/>
      <c r="AM468" s="48"/>
      <c r="AN468" s="48"/>
      <c r="AO468" s="48"/>
      <c r="AP468" s="48"/>
      <c r="AQ468" s="48"/>
      <c r="AR468" s="48"/>
      <c r="AS468" s="48"/>
      <c r="AT468" s="48"/>
      <c r="AU468" s="48"/>
      <c r="AV468" s="48"/>
      <c r="AW468" s="48"/>
      <c r="AX468" s="48"/>
      <c r="AY468" s="48"/>
      <c r="AZ468" s="48"/>
      <c r="BA468" s="48"/>
      <c r="BB468" s="48"/>
      <c r="BC468" s="48"/>
      <c r="BD468" s="1"/>
      <c r="BE468" s="1"/>
      <c r="BF468" s="1"/>
      <c r="BG468" s="1"/>
      <c r="BH468" s="1"/>
      <c r="BI468" s="1"/>
      <c r="BJ468" s="1"/>
      <c r="BK468" s="1"/>
      <c r="BL468" s="1"/>
      <c r="BM468" s="1"/>
    </row>
    <row r="469" spans="1:65" s="33" customFormat="1" x14ac:dyDescent="0.2">
      <c r="A469" s="66" t="s">
        <v>735</v>
      </c>
      <c r="B469" s="63" t="s">
        <v>736</v>
      </c>
      <c r="C469" s="63" t="s">
        <v>16</v>
      </c>
      <c r="D469" s="63" t="s">
        <v>742</v>
      </c>
      <c r="E469" s="69">
        <v>1168992</v>
      </c>
      <c r="F469" s="69">
        <v>1454607</v>
      </c>
      <c r="G469" s="2">
        <f t="shared" si="16"/>
        <v>285615</v>
      </c>
      <c r="H469" s="37">
        <f t="shared" si="17"/>
        <v>0.24429999999999999</v>
      </c>
      <c r="I469" s="47" t="s">
        <v>869</v>
      </c>
      <c r="J469" s="77" t="s">
        <v>869</v>
      </c>
      <c r="K469" s="65" t="s">
        <v>869</v>
      </c>
      <c r="L469"/>
      <c r="M469"/>
      <c r="N469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  <c r="AG469" s="48"/>
      <c r="AH469" s="48"/>
      <c r="AI469" s="48"/>
      <c r="AJ469" s="48"/>
      <c r="AK469" s="48"/>
      <c r="AL469" s="48"/>
      <c r="AM469" s="48"/>
      <c r="AN469" s="48"/>
      <c r="AO469" s="48"/>
      <c r="AP469" s="48"/>
      <c r="AQ469" s="48"/>
      <c r="AR469" s="48"/>
      <c r="AS469" s="48"/>
      <c r="AT469" s="48"/>
      <c r="AU469" s="48"/>
      <c r="AV469" s="48"/>
      <c r="AW469" s="48"/>
      <c r="AX469" s="48"/>
      <c r="AY469" s="48"/>
      <c r="AZ469" s="48"/>
      <c r="BA469" s="48"/>
      <c r="BB469" s="48"/>
      <c r="BC469" s="48"/>
      <c r="BD469" s="1"/>
      <c r="BE469" s="1"/>
      <c r="BF469" s="1"/>
      <c r="BG469" s="1"/>
      <c r="BH469" s="1"/>
      <c r="BI469" s="1"/>
      <c r="BJ469" s="1"/>
      <c r="BK469" s="1"/>
      <c r="BL469" s="1"/>
      <c r="BM469" s="1"/>
    </row>
    <row r="470" spans="1:65" s="33" customFormat="1" x14ac:dyDescent="0.2">
      <c r="A470" s="66" t="s">
        <v>735</v>
      </c>
      <c r="B470" s="63" t="s">
        <v>736</v>
      </c>
      <c r="C470" s="63" t="s">
        <v>59</v>
      </c>
      <c r="D470" s="63" t="s">
        <v>743</v>
      </c>
      <c r="E470" s="69">
        <v>1047427</v>
      </c>
      <c r="F470" s="69">
        <v>1219256</v>
      </c>
      <c r="G470" s="2">
        <f t="shared" si="16"/>
        <v>171829</v>
      </c>
      <c r="H470" s="37">
        <f t="shared" si="17"/>
        <v>0.16400000000000001</v>
      </c>
      <c r="I470" s="47" t="s">
        <v>869</v>
      </c>
      <c r="J470" s="77" t="s">
        <v>869</v>
      </c>
      <c r="K470" s="65" t="s">
        <v>869</v>
      </c>
      <c r="L470"/>
      <c r="M470"/>
      <c r="N470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  <c r="AG470" s="48"/>
      <c r="AH470" s="48"/>
      <c r="AI470" s="48"/>
      <c r="AJ470" s="48"/>
      <c r="AK470" s="48"/>
      <c r="AL470" s="48"/>
      <c r="AM470" s="48"/>
      <c r="AN470" s="48"/>
      <c r="AO470" s="48"/>
      <c r="AP470" s="48"/>
      <c r="AQ470" s="48"/>
      <c r="AR470" s="48"/>
      <c r="AS470" s="48"/>
      <c r="AT470" s="48"/>
      <c r="AU470" s="48"/>
      <c r="AV470" s="48"/>
      <c r="AW470" s="48"/>
      <c r="AX470" s="48"/>
      <c r="AY470" s="48"/>
      <c r="AZ470" s="48"/>
      <c r="BA470" s="48"/>
      <c r="BB470" s="48"/>
      <c r="BC470" s="48"/>
      <c r="BD470" s="1"/>
      <c r="BE470" s="1"/>
      <c r="BF470" s="1"/>
      <c r="BG470" s="1"/>
      <c r="BH470" s="1"/>
      <c r="BI470" s="1"/>
      <c r="BJ470" s="1"/>
      <c r="BK470" s="1"/>
      <c r="BL470" s="1"/>
      <c r="BM470" s="1"/>
    </row>
    <row r="471" spans="1:65" s="33" customFormat="1" x14ac:dyDescent="0.2">
      <c r="A471" s="66" t="s">
        <v>735</v>
      </c>
      <c r="B471" s="63" t="s">
        <v>736</v>
      </c>
      <c r="C471" s="63" t="s">
        <v>37</v>
      </c>
      <c r="D471" s="63" t="s">
        <v>744</v>
      </c>
      <c r="E471" s="69">
        <v>1154590</v>
      </c>
      <c r="F471" s="69">
        <v>1342742</v>
      </c>
      <c r="G471" s="2">
        <f t="shared" si="16"/>
        <v>188152</v>
      </c>
      <c r="H471" s="37">
        <f t="shared" si="17"/>
        <v>0.16300000000000001</v>
      </c>
      <c r="I471" s="47" t="s">
        <v>869</v>
      </c>
      <c r="J471" s="77" t="s">
        <v>869</v>
      </c>
      <c r="K471" s="65" t="s">
        <v>869</v>
      </c>
      <c r="L471"/>
      <c r="M471"/>
      <c r="N471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  <c r="AJ471" s="48"/>
      <c r="AK471" s="48"/>
      <c r="AL471" s="48"/>
      <c r="AM471" s="48"/>
      <c r="AN471" s="48"/>
      <c r="AO471" s="48"/>
      <c r="AP471" s="48"/>
      <c r="AQ471" s="48"/>
      <c r="AR471" s="48"/>
      <c r="AS471" s="48"/>
      <c r="AT471" s="48"/>
      <c r="AU471" s="48"/>
      <c r="AV471" s="48"/>
      <c r="AW471" s="48"/>
      <c r="AX471" s="48"/>
      <c r="AY471" s="48"/>
      <c r="AZ471" s="48"/>
      <c r="BA471" s="48"/>
      <c r="BB471" s="48"/>
      <c r="BC471" s="48"/>
      <c r="BD471" s="1"/>
      <c r="BE471" s="1"/>
      <c r="BF471" s="1"/>
      <c r="BG471" s="1"/>
      <c r="BH471" s="1"/>
      <c r="BI471" s="1"/>
      <c r="BJ471" s="1"/>
      <c r="BK471" s="1"/>
      <c r="BL471" s="1"/>
      <c r="BM471" s="1"/>
    </row>
    <row r="472" spans="1:65" s="33" customFormat="1" x14ac:dyDescent="0.2">
      <c r="A472" s="66" t="s">
        <v>735</v>
      </c>
      <c r="B472" s="63" t="s">
        <v>736</v>
      </c>
      <c r="C472" s="63" t="s">
        <v>185</v>
      </c>
      <c r="D472" s="63" t="s">
        <v>745</v>
      </c>
      <c r="E472" s="69">
        <v>746302</v>
      </c>
      <c r="F472" s="69">
        <v>872147</v>
      </c>
      <c r="G472" s="2">
        <f t="shared" si="16"/>
        <v>125845</v>
      </c>
      <c r="H472" s="37">
        <f t="shared" si="17"/>
        <v>0.1686</v>
      </c>
      <c r="I472" s="47" t="s">
        <v>869</v>
      </c>
      <c r="J472" s="77" t="s">
        <v>869</v>
      </c>
      <c r="K472" s="65" t="s">
        <v>918</v>
      </c>
      <c r="L472"/>
      <c r="M472"/>
      <c r="N472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  <c r="AJ472" s="48"/>
      <c r="AK472" s="48"/>
      <c r="AL472" s="48"/>
      <c r="AM472" s="48"/>
      <c r="AN472" s="48"/>
      <c r="AO472" s="48"/>
      <c r="AP472" s="48"/>
      <c r="AQ472" s="48"/>
      <c r="AR472" s="48"/>
      <c r="AS472" s="48"/>
      <c r="AT472" s="48"/>
      <c r="AU472" s="48"/>
      <c r="AV472" s="48"/>
      <c r="AW472" s="48"/>
      <c r="AX472" s="48"/>
      <c r="AY472" s="48"/>
      <c r="AZ472" s="48"/>
      <c r="BA472" s="48"/>
      <c r="BB472" s="48"/>
      <c r="BC472" s="48"/>
      <c r="BD472" s="1"/>
      <c r="BE472" s="1"/>
      <c r="BF472" s="1"/>
      <c r="BG472" s="1"/>
      <c r="BH472" s="1"/>
      <c r="BI472" s="1"/>
      <c r="BJ472" s="1"/>
      <c r="BK472" s="1"/>
      <c r="BL472" s="1"/>
      <c r="BM472" s="1"/>
    </row>
    <row r="473" spans="1:65" s="33" customFormat="1" x14ac:dyDescent="0.2">
      <c r="A473" s="66" t="s">
        <v>735</v>
      </c>
      <c r="B473" s="63" t="s">
        <v>736</v>
      </c>
      <c r="C473" s="63" t="s">
        <v>369</v>
      </c>
      <c r="D473" s="63" t="s">
        <v>746</v>
      </c>
      <c r="E473" s="69">
        <v>1094501</v>
      </c>
      <c r="F473" s="69">
        <v>1290905</v>
      </c>
      <c r="G473" s="2">
        <f t="shared" si="16"/>
        <v>196404</v>
      </c>
      <c r="H473" s="37">
        <f t="shared" si="17"/>
        <v>0.1794</v>
      </c>
      <c r="I473" s="47" t="s">
        <v>869</v>
      </c>
      <c r="J473" s="77" t="s">
        <v>869</v>
      </c>
      <c r="K473" s="65" t="s">
        <v>918</v>
      </c>
      <c r="L473"/>
      <c r="M473"/>
      <c r="N473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  <c r="AG473" s="48"/>
      <c r="AH473" s="48"/>
      <c r="AI473" s="48"/>
      <c r="AJ473" s="48"/>
      <c r="AK473" s="48"/>
      <c r="AL473" s="48"/>
      <c r="AM473" s="48"/>
      <c r="AN473" s="48"/>
      <c r="AO473" s="48"/>
      <c r="AP473" s="48"/>
      <c r="AQ473" s="48"/>
      <c r="AR473" s="48"/>
      <c r="AS473" s="48"/>
      <c r="AT473" s="48"/>
      <c r="AU473" s="48"/>
      <c r="AV473" s="48"/>
      <c r="AW473" s="48"/>
      <c r="AX473" s="48"/>
      <c r="AY473" s="48"/>
      <c r="AZ473" s="48"/>
      <c r="BA473" s="48"/>
      <c r="BB473" s="48"/>
      <c r="BC473" s="48"/>
      <c r="BD473" s="1"/>
      <c r="BE473" s="1"/>
      <c r="BF473" s="1"/>
      <c r="BG473" s="1"/>
      <c r="BH473" s="1"/>
      <c r="BI473" s="1"/>
      <c r="BJ473" s="1"/>
      <c r="BK473" s="1"/>
      <c r="BL473" s="1"/>
      <c r="BM473" s="1"/>
    </row>
    <row r="474" spans="1:65" s="33" customFormat="1" x14ac:dyDescent="0.2">
      <c r="A474" s="66" t="s">
        <v>735</v>
      </c>
      <c r="B474" s="63" t="s">
        <v>736</v>
      </c>
      <c r="C474" s="63" t="s">
        <v>39</v>
      </c>
      <c r="D474" s="63" t="s">
        <v>747</v>
      </c>
      <c r="E474" s="69">
        <v>300521</v>
      </c>
      <c r="F474" s="69">
        <v>373851</v>
      </c>
      <c r="G474" s="2">
        <f t="shared" si="16"/>
        <v>73330</v>
      </c>
      <c r="H474" s="37">
        <f t="shared" si="17"/>
        <v>0.24399999999999999</v>
      </c>
      <c r="I474" s="47" t="s">
        <v>869</v>
      </c>
      <c r="J474" s="77" t="s">
        <v>869</v>
      </c>
      <c r="K474" s="65" t="s">
        <v>869</v>
      </c>
      <c r="L474"/>
      <c r="M474"/>
      <c r="N474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  <c r="AG474" s="48"/>
      <c r="AH474" s="48"/>
      <c r="AI474" s="48"/>
      <c r="AJ474" s="48"/>
      <c r="AK474" s="48"/>
      <c r="AL474" s="48"/>
      <c r="AM474" s="48"/>
      <c r="AN474" s="48"/>
      <c r="AO474" s="48"/>
      <c r="AP474" s="48"/>
      <c r="AQ474" s="48"/>
      <c r="AR474" s="48"/>
      <c r="AS474" s="48"/>
      <c r="AT474" s="48"/>
      <c r="AU474" s="48"/>
      <c r="AV474" s="48"/>
      <c r="AW474" s="48"/>
      <c r="AX474" s="48"/>
      <c r="AY474" s="48"/>
      <c r="AZ474" s="48"/>
      <c r="BA474" s="48"/>
      <c r="BB474" s="48"/>
      <c r="BC474" s="48"/>
      <c r="BD474" s="1"/>
      <c r="BE474" s="1"/>
      <c r="BF474" s="1"/>
      <c r="BG474" s="1"/>
      <c r="BH474" s="1"/>
      <c r="BI474" s="1"/>
      <c r="BJ474" s="1"/>
      <c r="BK474" s="1"/>
      <c r="BL474" s="1"/>
      <c r="BM474" s="1"/>
    </row>
    <row r="475" spans="1:65" s="33" customFormat="1" x14ac:dyDescent="0.2">
      <c r="A475" s="66" t="s">
        <v>748</v>
      </c>
      <c r="B475" s="63" t="s">
        <v>749</v>
      </c>
      <c r="C475" s="63" t="s">
        <v>230</v>
      </c>
      <c r="D475" s="63" t="s">
        <v>750</v>
      </c>
      <c r="E475" s="69">
        <v>1453287</v>
      </c>
      <c r="F475" s="69">
        <v>1687693</v>
      </c>
      <c r="G475" s="2">
        <f t="shared" si="16"/>
        <v>234406</v>
      </c>
      <c r="H475" s="37">
        <f t="shared" si="17"/>
        <v>0.1613</v>
      </c>
      <c r="I475" s="47" t="s">
        <v>869</v>
      </c>
      <c r="J475" s="77" t="s">
        <v>869</v>
      </c>
      <c r="K475" s="65" t="s">
        <v>869</v>
      </c>
      <c r="L475"/>
      <c r="M475"/>
      <c r="N475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  <c r="AJ475" s="48"/>
      <c r="AK475" s="48"/>
      <c r="AL475" s="48"/>
      <c r="AM475" s="48"/>
      <c r="AN475" s="48"/>
      <c r="AO475" s="48"/>
      <c r="AP475" s="48"/>
      <c r="AQ475" s="48"/>
      <c r="AR475" s="48"/>
      <c r="AS475" s="48"/>
      <c r="AT475" s="48"/>
      <c r="AU475" s="48"/>
      <c r="AV475" s="48"/>
      <c r="AW475" s="48"/>
      <c r="AX475" s="48"/>
      <c r="AY475" s="48"/>
      <c r="AZ475" s="48"/>
      <c r="BA475" s="48"/>
      <c r="BB475" s="48"/>
      <c r="BC475" s="48"/>
      <c r="BD475" s="1"/>
      <c r="BE475" s="1"/>
      <c r="BF475" s="1"/>
      <c r="BG475" s="1"/>
      <c r="BH475" s="1"/>
      <c r="BI475" s="1"/>
      <c r="BJ475" s="1"/>
      <c r="BK475" s="1"/>
      <c r="BL475" s="1"/>
      <c r="BM475" s="1"/>
    </row>
    <row r="476" spans="1:65" s="33" customFormat="1" x14ac:dyDescent="0.2">
      <c r="A476" s="66" t="s">
        <v>748</v>
      </c>
      <c r="B476" s="63" t="s">
        <v>749</v>
      </c>
      <c r="C476" s="63" t="s">
        <v>245</v>
      </c>
      <c r="D476" s="63" t="s">
        <v>751</v>
      </c>
      <c r="E476" s="69">
        <v>591421</v>
      </c>
      <c r="F476" s="69">
        <v>487340</v>
      </c>
      <c r="G476" s="2">
        <f t="shared" si="16"/>
        <v>-104081</v>
      </c>
      <c r="H476" s="37">
        <f t="shared" si="17"/>
        <v>-0.17599999999999999</v>
      </c>
      <c r="I476" s="47" t="s">
        <v>869</v>
      </c>
      <c r="J476" s="77" t="s">
        <v>869</v>
      </c>
      <c r="K476" s="65" t="s">
        <v>869</v>
      </c>
      <c r="L476"/>
      <c r="M476"/>
      <c r="N476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  <c r="AG476" s="48"/>
      <c r="AH476" s="48"/>
      <c r="AI476" s="48"/>
      <c r="AJ476" s="48"/>
      <c r="AK476" s="48"/>
      <c r="AL476" s="48"/>
      <c r="AM476" s="48"/>
      <c r="AN476" s="48"/>
      <c r="AO476" s="48"/>
      <c r="AP476" s="48"/>
      <c r="AQ476" s="48"/>
      <c r="AR476" s="48"/>
      <c r="AS476" s="48"/>
      <c r="AT476" s="48"/>
      <c r="AU476" s="48"/>
      <c r="AV476" s="48"/>
      <c r="AW476" s="48"/>
      <c r="AX476" s="48"/>
      <c r="AY476" s="48"/>
      <c r="AZ476" s="48"/>
      <c r="BA476" s="48"/>
      <c r="BB476" s="48"/>
      <c r="BC476" s="48"/>
      <c r="BD476" s="1"/>
      <c r="BE476" s="1"/>
      <c r="BF476" s="1"/>
      <c r="BG476" s="1"/>
      <c r="BH476" s="1"/>
      <c r="BI476" s="1"/>
      <c r="BJ476" s="1"/>
      <c r="BK476" s="1"/>
      <c r="BL476" s="1"/>
      <c r="BM476" s="1"/>
    </row>
    <row r="477" spans="1:65" s="33" customFormat="1" x14ac:dyDescent="0.2">
      <c r="A477" s="66" t="s">
        <v>748</v>
      </c>
      <c r="B477" s="63" t="s">
        <v>749</v>
      </c>
      <c r="C477" s="63" t="s">
        <v>752</v>
      </c>
      <c r="D477" s="63" t="s">
        <v>753</v>
      </c>
      <c r="E477" s="69">
        <v>1826627</v>
      </c>
      <c r="F477" s="69">
        <v>2089159</v>
      </c>
      <c r="G477" s="2">
        <f t="shared" si="16"/>
        <v>262532</v>
      </c>
      <c r="H477" s="37">
        <f t="shared" si="17"/>
        <v>0.14369999999999999</v>
      </c>
      <c r="I477" s="47" t="s">
        <v>869</v>
      </c>
      <c r="J477" s="77" t="s">
        <v>869</v>
      </c>
      <c r="K477" s="65" t="s">
        <v>869</v>
      </c>
      <c r="L477"/>
      <c r="M477"/>
      <c r="N477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  <c r="AG477" s="48"/>
      <c r="AH477" s="48"/>
      <c r="AI477" s="48"/>
      <c r="AJ477" s="48"/>
      <c r="AK477" s="48"/>
      <c r="AL477" s="48"/>
      <c r="AM477" s="48"/>
      <c r="AN477" s="48"/>
      <c r="AO477" s="48"/>
      <c r="AP477" s="48"/>
      <c r="AQ477" s="48"/>
      <c r="AR477" s="48"/>
      <c r="AS477" s="48"/>
      <c r="AT477" s="48"/>
      <c r="AU477" s="48"/>
      <c r="AV477" s="48"/>
      <c r="AW477" s="48"/>
      <c r="AX477" s="48"/>
      <c r="AY477" s="48"/>
      <c r="AZ477" s="48"/>
      <c r="BA477" s="48"/>
      <c r="BB477" s="48"/>
      <c r="BC477" s="48"/>
      <c r="BD477" s="1"/>
      <c r="BE477" s="1"/>
      <c r="BF477" s="1"/>
      <c r="BG477" s="1"/>
      <c r="BH477" s="1"/>
      <c r="BI477" s="1"/>
      <c r="BJ477" s="1"/>
      <c r="BK477" s="1"/>
      <c r="BL477" s="1"/>
      <c r="BM477" s="1"/>
    </row>
    <row r="478" spans="1:65" s="33" customFormat="1" x14ac:dyDescent="0.2">
      <c r="A478" s="66" t="s">
        <v>748</v>
      </c>
      <c r="B478" s="63" t="s">
        <v>749</v>
      </c>
      <c r="C478" s="63" t="s">
        <v>394</v>
      </c>
      <c r="D478" s="63" t="s">
        <v>754</v>
      </c>
      <c r="E478" s="69">
        <v>985866</v>
      </c>
      <c r="F478" s="69">
        <v>1088286</v>
      </c>
      <c r="G478" s="2">
        <f t="shared" si="16"/>
        <v>102420</v>
      </c>
      <c r="H478" s="37">
        <f t="shared" si="17"/>
        <v>0.10390000000000001</v>
      </c>
      <c r="I478" s="47" t="s">
        <v>869</v>
      </c>
      <c r="J478" s="77" t="s">
        <v>869</v>
      </c>
      <c r="K478" s="65" t="s">
        <v>869</v>
      </c>
      <c r="L478"/>
      <c r="M478"/>
      <c r="N47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  <c r="AG478" s="48"/>
      <c r="AH478" s="48"/>
      <c r="AI478" s="48"/>
      <c r="AJ478" s="48"/>
      <c r="AK478" s="48"/>
      <c r="AL478" s="48"/>
      <c r="AM478" s="48"/>
      <c r="AN478" s="48"/>
      <c r="AO478" s="48"/>
      <c r="AP478" s="48"/>
      <c r="AQ478" s="48"/>
      <c r="AR478" s="48"/>
      <c r="AS478" s="48"/>
      <c r="AT478" s="48"/>
      <c r="AU478" s="48"/>
      <c r="AV478" s="48"/>
      <c r="AW478" s="48"/>
      <c r="AX478" s="48"/>
      <c r="AY478" s="48"/>
      <c r="AZ478" s="48"/>
      <c r="BA478" s="48"/>
      <c r="BB478" s="48"/>
      <c r="BC478" s="48"/>
      <c r="BD478" s="1"/>
      <c r="BE478" s="1"/>
      <c r="BF478" s="1"/>
      <c r="BG478" s="1"/>
      <c r="BH478" s="1"/>
      <c r="BI478" s="1"/>
      <c r="BJ478" s="1"/>
      <c r="BK478" s="1"/>
      <c r="BL478" s="1"/>
      <c r="BM478" s="1"/>
    </row>
    <row r="479" spans="1:65" s="33" customFormat="1" x14ac:dyDescent="0.2">
      <c r="A479" s="66" t="s">
        <v>748</v>
      </c>
      <c r="B479" s="63" t="s">
        <v>749</v>
      </c>
      <c r="C479" s="63" t="s">
        <v>755</v>
      </c>
      <c r="D479" s="63" t="s">
        <v>756</v>
      </c>
      <c r="E479" s="69">
        <v>1624317</v>
      </c>
      <c r="F479" s="69">
        <v>1830429</v>
      </c>
      <c r="G479" s="2">
        <f t="shared" si="16"/>
        <v>206112</v>
      </c>
      <c r="H479" s="37">
        <f t="shared" si="17"/>
        <v>0.12690000000000001</v>
      </c>
      <c r="I479" s="47" t="s">
        <v>869</v>
      </c>
      <c r="J479" s="77" t="s">
        <v>869</v>
      </c>
      <c r="K479" s="65" t="s">
        <v>869</v>
      </c>
      <c r="L479"/>
      <c r="M479"/>
      <c r="N479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  <c r="AG479" s="48"/>
      <c r="AH479" s="48"/>
      <c r="AI479" s="48"/>
      <c r="AJ479" s="48"/>
      <c r="AK479" s="48"/>
      <c r="AL479" s="48"/>
      <c r="AM479" s="48"/>
      <c r="AN479" s="48"/>
      <c r="AO479" s="48"/>
      <c r="AP479" s="48"/>
      <c r="AQ479" s="48"/>
      <c r="AR479" s="48"/>
      <c r="AS479" s="48"/>
      <c r="AT479" s="48"/>
      <c r="AU479" s="48"/>
      <c r="AV479" s="48"/>
      <c r="AW479" s="48"/>
      <c r="AX479" s="48"/>
      <c r="AY479" s="48"/>
      <c r="AZ479" s="48"/>
      <c r="BA479" s="48"/>
      <c r="BB479" s="48"/>
      <c r="BC479" s="48"/>
      <c r="BD479" s="1"/>
      <c r="BE479" s="1"/>
      <c r="BF479" s="1"/>
      <c r="BG479" s="1"/>
      <c r="BH479" s="1"/>
      <c r="BI479" s="1"/>
      <c r="BJ479" s="1"/>
      <c r="BK479" s="1"/>
      <c r="BL479" s="1"/>
      <c r="BM479" s="1"/>
    </row>
    <row r="480" spans="1:65" s="33" customFormat="1" x14ac:dyDescent="0.2">
      <c r="A480" s="66" t="s">
        <v>748</v>
      </c>
      <c r="B480" s="63" t="s">
        <v>749</v>
      </c>
      <c r="C480" s="63" t="s">
        <v>26</v>
      </c>
      <c r="D480" s="63" t="s">
        <v>757</v>
      </c>
      <c r="E480" s="69">
        <v>6822179</v>
      </c>
      <c r="F480" s="69">
        <v>8021909</v>
      </c>
      <c r="G480" s="2">
        <f t="shared" si="16"/>
        <v>1199730</v>
      </c>
      <c r="H480" s="37">
        <f t="shared" si="17"/>
        <v>0.1759</v>
      </c>
      <c r="I480" s="47" t="s">
        <v>869</v>
      </c>
      <c r="J480" s="77" t="s">
        <v>869</v>
      </c>
      <c r="K480" s="65" t="s">
        <v>869</v>
      </c>
      <c r="L480"/>
      <c r="M480"/>
      <c r="N480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  <c r="AG480" s="48"/>
      <c r="AH480" s="48"/>
      <c r="AI480" s="48"/>
      <c r="AJ480" s="48"/>
      <c r="AK480" s="48"/>
      <c r="AL480" s="48"/>
      <c r="AM480" s="48"/>
      <c r="AN480" s="48"/>
      <c r="AO480" s="48"/>
      <c r="AP480" s="48"/>
      <c r="AQ480" s="48"/>
      <c r="AR480" s="48"/>
      <c r="AS480" s="48"/>
      <c r="AT480" s="48"/>
      <c r="AU480" s="48"/>
      <c r="AV480" s="48"/>
      <c r="AW480" s="48"/>
      <c r="AX480" s="48"/>
      <c r="AY480" s="48"/>
      <c r="AZ480" s="48"/>
      <c r="BA480" s="48"/>
      <c r="BB480" s="48"/>
      <c r="BC480" s="48"/>
      <c r="BD480" s="1"/>
      <c r="BE480" s="1"/>
      <c r="BF480" s="1"/>
      <c r="BG480" s="1"/>
      <c r="BH480" s="1"/>
      <c r="BI480" s="1"/>
      <c r="BJ480" s="1"/>
      <c r="BK480" s="1"/>
      <c r="BL480" s="1"/>
      <c r="BM480" s="1"/>
    </row>
    <row r="481" spans="1:65" s="33" customFormat="1" x14ac:dyDescent="0.2">
      <c r="A481" s="66" t="s">
        <v>748</v>
      </c>
      <c r="B481" s="63" t="s">
        <v>749</v>
      </c>
      <c r="C481" s="63" t="s">
        <v>57</v>
      </c>
      <c r="D481" s="63" t="s">
        <v>758</v>
      </c>
      <c r="E481" s="69">
        <v>3240215</v>
      </c>
      <c r="F481" s="69">
        <v>3836412</v>
      </c>
      <c r="G481" s="2">
        <f t="shared" si="16"/>
        <v>596197</v>
      </c>
      <c r="H481" s="37">
        <f t="shared" si="17"/>
        <v>0.184</v>
      </c>
      <c r="I481" s="47" t="s">
        <v>869</v>
      </c>
      <c r="J481" s="77" t="s">
        <v>869</v>
      </c>
      <c r="K481" s="65" t="s">
        <v>869</v>
      </c>
      <c r="L481"/>
      <c r="M481"/>
      <c r="N481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  <c r="AG481" s="48"/>
      <c r="AH481" s="48"/>
      <c r="AI481" s="48"/>
      <c r="AJ481" s="48"/>
      <c r="AK481" s="48"/>
      <c r="AL481" s="48"/>
      <c r="AM481" s="48"/>
      <c r="AN481" s="48"/>
      <c r="AO481" s="48"/>
      <c r="AP481" s="48"/>
      <c r="AQ481" s="48"/>
      <c r="AR481" s="48"/>
      <c r="AS481" s="48"/>
      <c r="AT481" s="48"/>
      <c r="AU481" s="48"/>
      <c r="AV481" s="48"/>
      <c r="AW481" s="48"/>
      <c r="AX481" s="48"/>
      <c r="AY481" s="48"/>
      <c r="AZ481" s="48"/>
      <c r="BA481" s="48"/>
      <c r="BB481" s="48"/>
      <c r="BC481" s="48"/>
      <c r="BD481" s="1"/>
      <c r="BE481" s="1"/>
      <c r="BF481" s="1"/>
      <c r="BG481" s="1"/>
      <c r="BH481" s="1"/>
      <c r="BI481" s="1"/>
      <c r="BJ481" s="1"/>
      <c r="BK481" s="1"/>
      <c r="BL481" s="1"/>
      <c r="BM481" s="1"/>
    </row>
    <row r="482" spans="1:65" s="33" customFormat="1" x14ac:dyDescent="0.2">
      <c r="A482" s="66" t="s">
        <v>748</v>
      </c>
      <c r="B482" s="63" t="s">
        <v>749</v>
      </c>
      <c r="C482" s="63" t="s">
        <v>79</v>
      </c>
      <c r="D482" s="63" t="s">
        <v>759</v>
      </c>
      <c r="E482" s="69">
        <v>5471806</v>
      </c>
      <c r="F482" s="69">
        <v>6240809</v>
      </c>
      <c r="G482" s="2">
        <f t="shared" si="16"/>
        <v>769003</v>
      </c>
      <c r="H482" s="37">
        <f t="shared" si="17"/>
        <v>0.14050000000000001</v>
      </c>
      <c r="I482" s="47" t="s">
        <v>869</v>
      </c>
      <c r="J482" s="77" t="s">
        <v>869</v>
      </c>
      <c r="K482" s="65" t="s">
        <v>869</v>
      </c>
      <c r="L482"/>
      <c r="M482"/>
      <c r="N482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  <c r="AG482" s="48"/>
      <c r="AH482" s="48"/>
      <c r="AI482" s="48"/>
      <c r="AJ482" s="48"/>
      <c r="AK482" s="48"/>
      <c r="AL482" s="48"/>
      <c r="AM482" s="48"/>
      <c r="AN482" s="48"/>
      <c r="AO482" s="48"/>
      <c r="AP482" s="48"/>
      <c r="AQ482" s="48"/>
      <c r="AR482" s="48"/>
      <c r="AS482" s="48"/>
      <c r="AT482" s="48"/>
      <c r="AU482" s="48"/>
      <c r="AV482" s="48"/>
      <c r="AW482" s="48"/>
      <c r="AX482" s="48"/>
      <c r="AY482" s="48"/>
      <c r="AZ482" s="48"/>
      <c r="BA482" s="48"/>
      <c r="BB482" s="48"/>
      <c r="BC482" s="48"/>
      <c r="BD482" s="1"/>
      <c r="BE482" s="1"/>
      <c r="BF482" s="1"/>
      <c r="BG482" s="1"/>
      <c r="BH482" s="1"/>
      <c r="BI482" s="1"/>
      <c r="BJ482" s="1"/>
      <c r="BK482" s="1"/>
      <c r="BL482" s="1"/>
      <c r="BM482" s="1"/>
    </row>
    <row r="483" spans="1:65" s="33" customFormat="1" x14ac:dyDescent="0.2">
      <c r="A483" s="66" t="s">
        <v>748</v>
      </c>
      <c r="B483" s="63" t="s">
        <v>749</v>
      </c>
      <c r="C483" s="63" t="s">
        <v>16</v>
      </c>
      <c r="D483" s="63" t="s">
        <v>760</v>
      </c>
      <c r="E483" s="69">
        <v>1845309</v>
      </c>
      <c r="F483" s="69">
        <v>2133896</v>
      </c>
      <c r="G483" s="2">
        <f t="shared" si="16"/>
        <v>288587</v>
      </c>
      <c r="H483" s="37">
        <f t="shared" si="17"/>
        <v>0.15640000000000001</v>
      </c>
      <c r="I483" s="47" t="s">
        <v>869</v>
      </c>
      <c r="J483" s="77" t="s">
        <v>869</v>
      </c>
      <c r="K483" s="65" t="s">
        <v>869</v>
      </c>
      <c r="L483"/>
      <c r="M483"/>
      <c r="N483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  <c r="AJ483" s="48"/>
      <c r="AK483" s="48"/>
      <c r="AL483" s="48"/>
      <c r="AM483" s="48"/>
      <c r="AN483" s="48"/>
      <c r="AO483" s="48"/>
      <c r="AP483" s="48"/>
      <c r="AQ483" s="48"/>
      <c r="AR483" s="48"/>
      <c r="AS483" s="48"/>
      <c r="AT483" s="48"/>
      <c r="AU483" s="48"/>
      <c r="AV483" s="48"/>
      <c r="AW483" s="48"/>
      <c r="AX483" s="48"/>
      <c r="AY483" s="48"/>
      <c r="AZ483" s="48"/>
      <c r="BA483" s="48"/>
      <c r="BB483" s="48"/>
      <c r="BC483" s="48"/>
      <c r="BD483" s="1"/>
      <c r="BE483" s="1"/>
      <c r="BF483" s="1"/>
      <c r="BG483" s="1"/>
      <c r="BH483" s="1"/>
      <c r="BI483" s="1"/>
      <c r="BJ483" s="1"/>
      <c r="BK483" s="1"/>
      <c r="BL483" s="1"/>
      <c r="BM483" s="1"/>
    </row>
    <row r="484" spans="1:65" s="33" customFormat="1" x14ac:dyDescent="0.2">
      <c r="A484" s="66" t="s">
        <v>748</v>
      </c>
      <c r="B484" s="63" t="s">
        <v>749</v>
      </c>
      <c r="C484" s="63" t="s">
        <v>82</v>
      </c>
      <c r="D484" s="63" t="s">
        <v>761</v>
      </c>
      <c r="E484" s="69">
        <v>3750423</v>
      </c>
      <c r="F484" s="69">
        <v>4130279</v>
      </c>
      <c r="G484" s="2">
        <f t="shared" si="16"/>
        <v>379856</v>
      </c>
      <c r="H484" s="37">
        <f t="shared" si="17"/>
        <v>0.1013</v>
      </c>
      <c r="I484" s="47" t="s">
        <v>869</v>
      </c>
      <c r="J484" s="77" t="s">
        <v>869</v>
      </c>
      <c r="K484" s="65" t="s">
        <v>869</v>
      </c>
      <c r="L484"/>
      <c r="M484"/>
      <c r="N484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  <c r="AG484" s="48"/>
      <c r="AH484" s="48"/>
      <c r="AI484" s="48"/>
      <c r="AJ484" s="48"/>
      <c r="AK484" s="48"/>
      <c r="AL484" s="48"/>
      <c r="AM484" s="48"/>
      <c r="AN484" s="48"/>
      <c r="AO484" s="48"/>
      <c r="AP484" s="48"/>
      <c r="AQ484" s="48"/>
      <c r="AR484" s="48"/>
      <c r="AS484" s="48"/>
      <c r="AT484" s="48"/>
      <c r="AU484" s="48"/>
      <c r="AV484" s="48"/>
      <c r="AW484" s="48"/>
      <c r="AX484" s="48"/>
      <c r="AY484" s="48"/>
      <c r="AZ484" s="48"/>
      <c r="BA484" s="48"/>
      <c r="BB484" s="48"/>
      <c r="BC484" s="48"/>
      <c r="BD484" s="1"/>
      <c r="BE484" s="1"/>
      <c r="BF484" s="1"/>
      <c r="BG484" s="1"/>
      <c r="BH484" s="1"/>
      <c r="BI484" s="1"/>
      <c r="BJ484" s="1"/>
      <c r="BK484" s="1"/>
      <c r="BL484" s="1"/>
      <c r="BM484" s="1"/>
    </row>
    <row r="485" spans="1:65" s="33" customFormat="1" x14ac:dyDescent="0.2">
      <c r="A485" s="66" t="s">
        <v>748</v>
      </c>
      <c r="B485" s="63" t="s">
        <v>749</v>
      </c>
      <c r="C485" s="63" t="s">
        <v>59</v>
      </c>
      <c r="D485" s="63" t="s">
        <v>762</v>
      </c>
      <c r="E485" s="69">
        <v>1633726</v>
      </c>
      <c r="F485" s="69">
        <v>1931525</v>
      </c>
      <c r="G485" s="2">
        <f t="shared" si="16"/>
        <v>297799</v>
      </c>
      <c r="H485" s="37">
        <f t="shared" si="17"/>
        <v>0.18229999999999999</v>
      </c>
      <c r="I485" s="47" t="s">
        <v>869</v>
      </c>
      <c r="J485" s="77" t="s">
        <v>869</v>
      </c>
      <c r="K485" s="65" t="s">
        <v>869</v>
      </c>
      <c r="L485"/>
      <c r="M485"/>
      <c r="N485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  <c r="AJ485" s="48"/>
      <c r="AK485" s="48"/>
      <c r="AL485" s="48"/>
      <c r="AM485" s="48"/>
      <c r="AN485" s="48"/>
      <c r="AO485" s="48"/>
      <c r="AP485" s="48"/>
      <c r="AQ485" s="48"/>
      <c r="AR485" s="48"/>
      <c r="AS485" s="48"/>
      <c r="AT485" s="48"/>
      <c r="AU485" s="48"/>
      <c r="AV485" s="48"/>
      <c r="AW485" s="48"/>
      <c r="AX485" s="48"/>
      <c r="AY485" s="48"/>
      <c r="AZ485" s="48"/>
      <c r="BA485" s="48"/>
      <c r="BB485" s="48"/>
      <c r="BC485" s="48"/>
      <c r="BD485" s="1"/>
      <c r="BE485" s="1"/>
      <c r="BF485" s="1"/>
      <c r="BG485" s="1"/>
      <c r="BH485" s="1"/>
      <c r="BI485" s="1"/>
      <c r="BJ485" s="1"/>
      <c r="BK485" s="1"/>
      <c r="BL485" s="1"/>
      <c r="BM485" s="1"/>
    </row>
    <row r="486" spans="1:65" s="33" customFormat="1" x14ac:dyDescent="0.2">
      <c r="A486" s="66" t="s">
        <v>748</v>
      </c>
      <c r="B486" s="63" t="s">
        <v>749</v>
      </c>
      <c r="C486" s="63" t="s">
        <v>37</v>
      </c>
      <c r="D486" s="63" t="s">
        <v>763</v>
      </c>
      <c r="E486" s="69">
        <v>1737129</v>
      </c>
      <c r="F486" s="69">
        <v>2037625</v>
      </c>
      <c r="G486" s="2">
        <f t="shared" si="16"/>
        <v>300496</v>
      </c>
      <c r="H486" s="37">
        <f t="shared" si="17"/>
        <v>0.17299999999999999</v>
      </c>
      <c r="I486" s="47" t="s">
        <v>869</v>
      </c>
      <c r="J486" s="77" t="s">
        <v>869</v>
      </c>
      <c r="K486" s="65" t="s">
        <v>869</v>
      </c>
      <c r="L486"/>
      <c r="M486"/>
      <c r="N486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  <c r="AJ486" s="48"/>
      <c r="AK486" s="48"/>
      <c r="AL486" s="48"/>
      <c r="AM486" s="48"/>
      <c r="AN486" s="48"/>
      <c r="AO486" s="48"/>
      <c r="AP486" s="48"/>
      <c r="AQ486" s="48"/>
      <c r="AR486" s="48"/>
      <c r="AS486" s="48"/>
      <c r="AT486" s="48"/>
      <c r="AU486" s="48"/>
      <c r="AV486" s="48"/>
      <c r="AW486" s="48"/>
      <c r="AX486" s="48"/>
      <c r="AY486" s="48"/>
      <c r="AZ486" s="48"/>
      <c r="BA486" s="48"/>
      <c r="BB486" s="48"/>
      <c r="BC486" s="48"/>
      <c r="BD486" s="1"/>
      <c r="BE486" s="1"/>
      <c r="BF486" s="1"/>
      <c r="BG486" s="1"/>
      <c r="BH486" s="1"/>
      <c r="BI486" s="1"/>
      <c r="BJ486" s="1"/>
      <c r="BK486" s="1"/>
      <c r="BL486" s="1"/>
      <c r="BM486" s="1"/>
    </row>
    <row r="487" spans="1:65" s="33" customFormat="1" x14ac:dyDescent="0.2">
      <c r="A487" s="66" t="s">
        <v>764</v>
      </c>
      <c r="B487" s="63" t="s">
        <v>765</v>
      </c>
      <c r="C487" s="63" t="s">
        <v>766</v>
      </c>
      <c r="D487" s="63" t="s">
        <v>767</v>
      </c>
      <c r="E487" s="69">
        <v>547060</v>
      </c>
      <c r="F487" s="69">
        <v>637745</v>
      </c>
      <c r="G487" s="2">
        <f t="shared" si="16"/>
        <v>90685</v>
      </c>
      <c r="H487" s="37">
        <f t="shared" si="17"/>
        <v>0.1658</v>
      </c>
      <c r="I487" s="47" t="s">
        <v>869</v>
      </c>
      <c r="J487" s="77" t="s">
        <v>869</v>
      </c>
      <c r="K487" s="65" t="s">
        <v>869</v>
      </c>
      <c r="L487"/>
      <c r="M487"/>
      <c r="N487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  <c r="AJ487" s="48"/>
      <c r="AK487" s="48"/>
      <c r="AL487" s="48"/>
      <c r="AM487" s="48"/>
      <c r="AN487" s="48"/>
      <c r="AO487" s="48"/>
      <c r="AP487" s="48"/>
      <c r="AQ487" s="48"/>
      <c r="AR487" s="48"/>
      <c r="AS487" s="48"/>
      <c r="AT487" s="48"/>
      <c r="AU487" s="48"/>
      <c r="AV487" s="48"/>
      <c r="AW487" s="48"/>
      <c r="AX487" s="48"/>
      <c r="AY487" s="48"/>
      <c r="AZ487" s="48"/>
      <c r="BA487" s="48"/>
      <c r="BB487" s="48"/>
      <c r="BC487" s="48"/>
      <c r="BD487" s="1"/>
      <c r="BE487" s="1"/>
      <c r="BF487" s="1"/>
      <c r="BG487" s="1"/>
      <c r="BH487" s="1"/>
      <c r="BI487" s="1"/>
      <c r="BJ487" s="1"/>
      <c r="BK487" s="1"/>
      <c r="BL487" s="1"/>
      <c r="BM487" s="1"/>
    </row>
    <row r="488" spans="1:65" s="33" customFormat="1" x14ac:dyDescent="0.2">
      <c r="A488" s="66" t="s">
        <v>764</v>
      </c>
      <c r="B488" s="63" t="s">
        <v>765</v>
      </c>
      <c r="C488" s="63" t="s">
        <v>26</v>
      </c>
      <c r="D488" s="63" t="s">
        <v>768</v>
      </c>
      <c r="E488" s="69">
        <v>7271031</v>
      </c>
      <c r="F488" s="69">
        <v>8739102</v>
      </c>
      <c r="G488" s="2">
        <f t="shared" si="16"/>
        <v>1468071</v>
      </c>
      <c r="H488" s="37">
        <f t="shared" si="17"/>
        <v>0.2019</v>
      </c>
      <c r="I488" s="47" t="s">
        <v>869</v>
      </c>
      <c r="J488" s="77" t="s">
        <v>869</v>
      </c>
      <c r="K488" s="65" t="s">
        <v>869</v>
      </c>
      <c r="L488"/>
      <c r="M488"/>
      <c r="N48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  <c r="AM488" s="48"/>
      <c r="AN488" s="48"/>
      <c r="AO488" s="48"/>
      <c r="AP488" s="48"/>
      <c r="AQ488" s="48"/>
      <c r="AR488" s="48"/>
      <c r="AS488" s="48"/>
      <c r="AT488" s="48"/>
      <c r="AU488" s="48"/>
      <c r="AV488" s="48"/>
      <c r="AW488" s="48"/>
      <c r="AX488" s="48"/>
      <c r="AY488" s="48"/>
      <c r="AZ488" s="48"/>
      <c r="BA488" s="48"/>
      <c r="BB488" s="48"/>
      <c r="BC488" s="48"/>
      <c r="BD488" s="1"/>
      <c r="BE488" s="1"/>
      <c r="BF488" s="1"/>
      <c r="BG488" s="1"/>
      <c r="BH488" s="1"/>
      <c r="BI488" s="1"/>
      <c r="BJ488" s="1"/>
      <c r="BK488" s="1"/>
      <c r="BL488" s="1"/>
      <c r="BM488" s="1"/>
    </row>
    <row r="489" spans="1:65" s="33" customFormat="1" x14ac:dyDescent="0.2">
      <c r="A489" s="66" t="s">
        <v>764</v>
      </c>
      <c r="B489" s="63" t="s">
        <v>765</v>
      </c>
      <c r="C489" s="63" t="s">
        <v>57</v>
      </c>
      <c r="D489" s="63" t="s">
        <v>769</v>
      </c>
      <c r="E489" s="69">
        <v>2388499</v>
      </c>
      <c r="F489" s="69">
        <v>2722959</v>
      </c>
      <c r="G489" s="2">
        <f t="shared" si="16"/>
        <v>334460</v>
      </c>
      <c r="H489" s="37">
        <f t="shared" si="17"/>
        <v>0.14000000000000001</v>
      </c>
      <c r="I489" s="47" t="s">
        <v>869</v>
      </c>
      <c r="J489" s="77" t="s">
        <v>869</v>
      </c>
      <c r="K489" s="65" t="s">
        <v>869</v>
      </c>
      <c r="L489"/>
      <c r="M489"/>
      <c r="N489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  <c r="AJ489" s="48"/>
      <c r="AK489" s="48"/>
      <c r="AL489" s="48"/>
      <c r="AM489" s="48"/>
      <c r="AN489" s="48"/>
      <c r="AO489" s="48"/>
      <c r="AP489" s="48"/>
      <c r="AQ489" s="48"/>
      <c r="AR489" s="48"/>
      <c r="AS489" s="48"/>
      <c r="AT489" s="48"/>
      <c r="AU489" s="48"/>
      <c r="AV489" s="48"/>
      <c r="AW489" s="48"/>
      <c r="AX489" s="48"/>
      <c r="AY489" s="48"/>
      <c r="AZ489" s="48"/>
      <c r="BA489" s="48"/>
      <c r="BB489" s="48"/>
      <c r="BC489" s="48"/>
      <c r="BD489" s="1"/>
      <c r="BE489" s="1"/>
      <c r="BF489" s="1"/>
      <c r="BG489" s="1"/>
      <c r="BH489" s="1"/>
      <c r="BI489" s="1"/>
      <c r="BJ489" s="1"/>
      <c r="BK489" s="1"/>
      <c r="BL489" s="1"/>
      <c r="BM489" s="1"/>
    </row>
    <row r="490" spans="1:65" s="33" customFormat="1" x14ac:dyDescent="0.2">
      <c r="A490" s="66" t="s">
        <v>764</v>
      </c>
      <c r="B490" s="63" t="s">
        <v>765</v>
      </c>
      <c r="C490" s="63" t="s">
        <v>79</v>
      </c>
      <c r="D490" s="63" t="s">
        <v>770</v>
      </c>
      <c r="E490" s="69">
        <v>3610862</v>
      </c>
      <c r="F490" s="69">
        <v>4360697</v>
      </c>
      <c r="G490" s="2">
        <f t="shared" si="16"/>
        <v>749835</v>
      </c>
      <c r="H490" s="37">
        <f t="shared" si="17"/>
        <v>0.2077</v>
      </c>
      <c r="I490" s="47" t="s">
        <v>869</v>
      </c>
      <c r="J490" s="77" t="s">
        <v>869</v>
      </c>
      <c r="K490" s="65" t="s">
        <v>918</v>
      </c>
      <c r="L490"/>
      <c r="M490"/>
      <c r="N490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  <c r="AJ490" s="48"/>
      <c r="AK490" s="48"/>
      <c r="AL490" s="48"/>
      <c r="AM490" s="48"/>
      <c r="AN490" s="48"/>
      <c r="AO490" s="48"/>
      <c r="AP490" s="48"/>
      <c r="AQ490" s="48"/>
      <c r="AR490" s="48"/>
      <c r="AS490" s="48"/>
      <c r="AT490" s="48"/>
      <c r="AU490" s="48"/>
      <c r="AV490" s="48"/>
      <c r="AW490" s="48"/>
      <c r="AX490" s="48"/>
      <c r="AY490" s="48"/>
      <c r="AZ490" s="48"/>
      <c r="BA490" s="48"/>
      <c r="BB490" s="48"/>
      <c r="BC490" s="48"/>
      <c r="BD490" s="1"/>
      <c r="BE490" s="1"/>
      <c r="BF490" s="1"/>
      <c r="BG490" s="1"/>
      <c r="BH490" s="1"/>
      <c r="BI490" s="1"/>
      <c r="BJ490" s="1"/>
      <c r="BK490" s="1"/>
      <c r="BL490" s="1"/>
      <c r="BM490" s="1"/>
    </row>
    <row r="491" spans="1:65" s="33" customFormat="1" x14ac:dyDescent="0.2">
      <c r="A491" s="66" t="s">
        <v>764</v>
      </c>
      <c r="B491" s="63" t="s">
        <v>765</v>
      </c>
      <c r="C491" s="63" t="s">
        <v>39</v>
      </c>
      <c r="D491" s="63" t="s">
        <v>771</v>
      </c>
      <c r="E491" s="69">
        <v>386570</v>
      </c>
      <c r="F491" s="69">
        <v>547523</v>
      </c>
      <c r="G491" s="2">
        <f t="shared" si="16"/>
        <v>160953</v>
      </c>
      <c r="H491" s="37">
        <f t="shared" si="17"/>
        <v>0.41639999999999999</v>
      </c>
      <c r="I491" s="47" t="s">
        <v>918</v>
      </c>
      <c r="J491" s="77" t="s">
        <v>869</v>
      </c>
      <c r="K491" s="65" t="s">
        <v>918</v>
      </c>
      <c r="L491"/>
      <c r="M491"/>
      <c r="N491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  <c r="AG491" s="48"/>
      <c r="AH491" s="48"/>
      <c r="AI491" s="48"/>
      <c r="AJ491" s="48"/>
      <c r="AK491" s="48"/>
      <c r="AL491" s="48"/>
      <c r="AM491" s="48"/>
      <c r="AN491" s="48"/>
      <c r="AO491" s="48"/>
      <c r="AP491" s="48"/>
      <c r="AQ491" s="48"/>
      <c r="AR491" s="48"/>
      <c r="AS491" s="48"/>
      <c r="AT491" s="48"/>
      <c r="AU491" s="48"/>
      <c r="AV491" s="48"/>
      <c r="AW491" s="48"/>
      <c r="AX491" s="48"/>
      <c r="AY491" s="48"/>
      <c r="AZ491" s="48"/>
      <c r="BA491" s="48"/>
      <c r="BB491" s="48"/>
      <c r="BC491" s="48"/>
      <c r="BD491" s="1"/>
      <c r="BE491" s="1"/>
      <c r="BF491" s="1"/>
      <c r="BG491" s="1"/>
      <c r="BH491" s="1"/>
      <c r="BI491" s="1"/>
      <c r="BJ491" s="1"/>
      <c r="BK491" s="1"/>
      <c r="BL491" s="1"/>
      <c r="BM491" s="1"/>
    </row>
    <row r="492" spans="1:65" s="33" customFormat="1" x14ac:dyDescent="0.2">
      <c r="A492" s="66" t="s">
        <v>764</v>
      </c>
      <c r="B492" s="63" t="s">
        <v>765</v>
      </c>
      <c r="C492" s="63" t="s">
        <v>138</v>
      </c>
      <c r="D492" s="63" t="s">
        <v>772</v>
      </c>
      <c r="E492" s="69">
        <v>1404516</v>
      </c>
      <c r="F492" s="69">
        <v>1621487</v>
      </c>
      <c r="G492" s="2">
        <f t="shared" si="16"/>
        <v>216971</v>
      </c>
      <c r="H492" s="37">
        <f t="shared" si="17"/>
        <v>0.1545</v>
      </c>
      <c r="I492" s="47" t="s">
        <v>869</v>
      </c>
      <c r="J492" s="77" t="s">
        <v>869</v>
      </c>
      <c r="K492" s="65" t="s">
        <v>869</v>
      </c>
      <c r="L492"/>
      <c r="M492"/>
      <c r="N492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  <c r="AG492" s="48"/>
      <c r="AH492" s="48"/>
      <c r="AI492" s="48"/>
      <c r="AJ492" s="48"/>
      <c r="AK492" s="48"/>
      <c r="AL492" s="48"/>
      <c r="AM492" s="48"/>
      <c r="AN492" s="48"/>
      <c r="AO492" s="48"/>
      <c r="AP492" s="48"/>
      <c r="AQ492" s="48"/>
      <c r="AR492" s="48"/>
      <c r="AS492" s="48"/>
      <c r="AT492" s="48"/>
      <c r="AU492" s="48"/>
      <c r="AV492" s="48"/>
      <c r="AW492" s="48"/>
      <c r="AX492" s="48"/>
      <c r="AY492" s="48"/>
      <c r="AZ492" s="48"/>
      <c r="BA492" s="48"/>
      <c r="BB492" s="48"/>
      <c r="BC492" s="48"/>
      <c r="BD492" s="1"/>
      <c r="BE492" s="1"/>
      <c r="BF492" s="1"/>
      <c r="BG492" s="1"/>
      <c r="BH492" s="1"/>
      <c r="BI492" s="1"/>
      <c r="BJ492" s="1"/>
      <c r="BK492" s="1"/>
      <c r="BL492" s="1"/>
      <c r="BM492" s="1"/>
    </row>
    <row r="493" spans="1:65" s="33" customFormat="1" x14ac:dyDescent="0.2">
      <c r="A493" s="66" t="s">
        <v>764</v>
      </c>
      <c r="B493" s="63" t="s">
        <v>765</v>
      </c>
      <c r="C493" s="63" t="s">
        <v>125</v>
      </c>
      <c r="D493" s="63" t="s">
        <v>773</v>
      </c>
      <c r="E493" s="69">
        <v>925786</v>
      </c>
      <c r="F493" s="69">
        <v>1234536</v>
      </c>
      <c r="G493" s="2">
        <f t="shared" si="16"/>
        <v>308750</v>
      </c>
      <c r="H493" s="37">
        <f t="shared" si="17"/>
        <v>0.33350000000000002</v>
      </c>
      <c r="I493" s="47" t="s">
        <v>869</v>
      </c>
      <c r="J493" s="77" t="s">
        <v>869</v>
      </c>
      <c r="K493" s="65" t="s">
        <v>918</v>
      </c>
      <c r="L493"/>
      <c r="M493"/>
      <c r="N493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  <c r="AJ493" s="48"/>
      <c r="AK493" s="48"/>
      <c r="AL493" s="48"/>
      <c r="AM493" s="48"/>
      <c r="AN493" s="48"/>
      <c r="AO493" s="48"/>
      <c r="AP493" s="48"/>
      <c r="AQ493" s="48"/>
      <c r="AR493" s="48"/>
      <c r="AS493" s="48"/>
      <c r="AT493" s="48"/>
      <c r="AU493" s="48"/>
      <c r="AV493" s="48"/>
      <c r="AW493" s="48"/>
      <c r="AX493" s="48"/>
      <c r="AY493" s="48"/>
      <c r="AZ493" s="48"/>
      <c r="BA493" s="48"/>
      <c r="BB493" s="48"/>
      <c r="BC493" s="48"/>
      <c r="BD493" s="1"/>
      <c r="BE493" s="1"/>
      <c r="BF493" s="1"/>
      <c r="BG493" s="1"/>
      <c r="BH493" s="1"/>
      <c r="BI493" s="1"/>
      <c r="BJ493" s="1"/>
      <c r="BK493" s="1"/>
      <c r="BL493" s="1"/>
      <c r="BM493" s="1"/>
    </row>
    <row r="494" spans="1:65" s="33" customFormat="1" x14ac:dyDescent="0.2">
      <c r="A494" s="66" t="s">
        <v>764</v>
      </c>
      <c r="B494" s="63" t="s">
        <v>765</v>
      </c>
      <c r="C494" s="63" t="s">
        <v>69</v>
      </c>
      <c r="D494" s="63" t="s">
        <v>774</v>
      </c>
      <c r="E494" s="69">
        <v>125123</v>
      </c>
      <c r="F494" s="69">
        <v>34655</v>
      </c>
      <c r="G494" s="2">
        <f t="shared" si="16"/>
        <v>-90468</v>
      </c>
      <c r="H494" s="37">
        <f t="shared" si="17"/>
        <v>-0.72299999999999998</v>
      </c>
      <c r="I494" s="47" t="s">
        <v>918</v>
      </c>
      <c r="J494" s="77" t="s">
        <v>918</v>
      </c>
      <c r="K494" s="65" t="s">
        <v>869</v>
      </c>
      <c r="L494"/>
      <c r="M494"/>
      <c r="N494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  <c r="AJ494" s="48"/>
      <c r="AK494" s="48"/>
      <c r="AL494" s="48"/>
      <c r="AM494" s="48"/>
      <c r="AN494" s="48"/>
      <c r="AO494" s="48"/>
      <c r="AP494" s="48"/>
      <c r="AQ494" s="48"/>
      <c r="AR494" s="48"/>
      <c r="AS494" s="48"/>
      <c r="AT494" s="48"/>
      <c r="AU494" s="48"/>
      <c r="AV494" s="48"/>
      <c r="AW494" s="48"/>
      <c r="AX494" s="48"/>
      <c r="AY494" s="48"/>
      <c r="AZ494" s="48"/>
      <c r="BA494" s="48"/>
      <c r="BB494" s="48"/>
      <c r="BC494" s="48"/>
      <c r="BD494" s="1"/>
      <c r="BE494" s="1"/>
      <c r="BF494" s="1"/>
      <c r="BG494" s="1"/>
      <c r="BH494" s="1"/>
      <c r="BI494" s="1"/>
      <c r="BJ494" s="1"/>
      <c r="BK494" s="1"/>
      <c r="BL494" s="1"/>
      <c r="BM494" s="1"/>
    </row>
    <row r="495" spans="1:65" s="33" customFormat="1" x14ac:dyDescent="0.2">
      <c r="A495" s="66" t="s">
        <v>775</v>
      </c>
      <c r="B495" s="63" t="s">
        <v>776</v>
      </c>
      <c r="C495" s="63" t="s">
        <v>510</v>
      </c>
      <c r="D495" s="63" t="s">
        <v>777</v>
      </c>
      <c r="E495" s="69">
        <v>145871</v>
      </c>
      <c r="F495" s="69">
        <v>158191</v>
      </c>
      <c r="G495" s="2">
        <f t="shared" si="16"/>
        <v>12320</v>
      </c>
      <c r="H495" s="37">
        <f t="shared" si="17"/>
        <v>8.4500000000000006E-2</v>
      </c>
      <c r="I495" s="47" t="s">
        <v>869</v>
      </c>
      <c r="J495" s="77" t="s">
        <v>869</v>
      </c>
      <c r="K495" s="65" t="s">
        <v>869</v>
      </c>
      <c r="L495"/>
      <c r="M495"/>
      <c r="N495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  <c r="AJ495" s="48"/>
      <c r="AK495" s="48"/>
      <c r="AL495" s="48"/>
      <c r="AM495" s="48"/>
      <c r="AN495" s="48"/>
      <c r="AO495" s="48"/>
      <c r="AP495" s="48"/>
      <c r="AQ495" s="48"/>
      <c r="AR495" s="48"/>
      <c r="AS495" s="48"/>
      <c r="AT495" s="48"/>
      <c r="AU495" s="48"/>
      <c r="AV495" s="48"/>
      <c r="AW495" s="48"/>
      <c r="AX495" s="48"/>
      <c r="AY495" s="48"/>
      <c r="AZ495" s="48"/>
      <c r="BA495" s="48"/>
      <c r="BB495" s="48"/>
      <c r="BC495" s="48"/>
      <c r="BD495" s="1"/>
      <c r="BE495" s="1"/>
      <c r="BF495" s="1"/>
      <c r="BG495" s="1"/>
      <c r="BH495" s="1"/>
      <c r="BI495" s="1"/>
      <c r="BJ495" s="1"/>
      <c r="BK495" s="1"/>
      <c r="BL495" s="1"/>
      <c r="BM495" s="1"/>
    </row>
    <row r="496" spans="1:65" s="33" customFormat="1" x14ac:dyDescent="0.2">
      <c r="A496" s="66" t="s">
        <v>775</v>
      </c>
      <c r="B496" s="63" t="s">
        <v>776</v>
      </c>
      <c r="C496" s="63" t="s">
        <v>778</v>
      </c>
      <c r="D496" s="63" t="s">
        <v>779</v>
      </c>
      <c r="E496" s="69">
        <v>49988</v>
      </c>
      <c r="F496" s="69">
        <v>47899</v>
      </c>
      <c r="G496" s="2">
        <f t="shared" si="16"/>
        <v>-2089</v>
      </c>
      <c r="H496" s="37">
        <f t="shared" si="17"/>
        <v>-4.1799999999999997E-2</v>
      </c>
      <c r="I496" s="47" t="s">
        <v>918</v>
      </c>
      <c r="J496" s="77" t="s">
        <v>918</v>
      </c>
      <c r="K496" s="65" t="s">
        <v>869</v>
      </c>
      <c r="L496"/>
      <c r="M496"/>
      <c r="N496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  <c r="AM496" s="48"/>
      <c r="AN496" s="48"/>
      <c r="AO496" s="48"/>
      <c r="AP496" s="48"/>
      <c r="AQ496" s="48"/>
      <c r="AR496" s="48"/>
      <c r="AS496" s="48"/>
      <c r="AT496" s="48"/>
      <c r="AU496" s="48"/>
      <c r="AV496" s="48"/>
      <c r="AW496" s="48"/>
      <c r="AX496" s="48"/>
      <c r="AY496" s="48"/>
      <c r="AZ496" s="48"/>
      <c r="BA496" s="48"/>
      <c r="BB496" s="48"/>
      <c r="BC496" s="48"/>
      <c r="BD496" s="1"/>
      <c r="BE496" s="1"/>
      <c r="BF496" s="1"/>
      <c r="BG496" s="1"/>
      <c r="BH496" s="1"/>
      <c r="BI496" s="1"/>
      <c r="BJ496" s="1"/>
      <c r="BK496" s="1"/>
      <c r="BL496" s="1"/>
      <c r="BM496" s="1"/>
    </row>
    <row r="497" spans="1:65" s="33" customFormat="1" x14ac:dyDescent="0.2">
      <c r="A497" s="66" t="s">
        <v>775</v>
      </c>
      <c r="B497" s="63" t="s">
        <v>776</v>
      </c>
      <c r="C497" s="63" t="s">
        <v>26</v>
      </c>
      <c r="D497" s="63" t="s">
        <v>780</v>
      </c>
      <c r="E497" s="69">
        <v>215147</v>
      </c>
      <c r="F497" s="69">
        <v>289043</v>
      </c>
      <c r="G497" s="2">
        <f t="shared" si="16"/>
        <v>73896</v>
      </c>
      <c r="H497" s="37">
        <f t="shared" si="17"/>
        <v>0.34350000000000003</v>
      </c>
      <c r="I497" s="47" t="s">
        <v>869</v>
      </c>
      <c r="J497" s="77" t="s">
        <v>869</v>
      </c>
      <c r="K497" s="65" t="s">
        <v>869</v>
      </c>
      <c r="L497"/>
      <c r="M497"/>
      <c r="N497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  <c r="AJ497" s="48"/>
      <c r="AK497" s="48"/>
      <c r="AL497" s="48"/>
      <c r="AM497" s="48"/>
      <c r="AN497" s="48"/>
      <c r="AO497" s="48"/>
      <c r="AP497" s="48"/>
      <c r="AQ497" s="48"/>
      <c r="AR497" s="48"/>
      <c r="AS497" s="48"/>
      <c r="AT497" s="48"/>
      <c r="AU497" s="48"/>
      <c r="AV497" s="48"/>
      <c r="AW497" s="48"/>
      <c r="AX497" s="48"/>
      <c r="AY497" s="48"/>
      <c r="AZ497" s="48"/>
      <c r="BA497" s="48"/>
      <c r="BB497" s="48"/>
      <c r="BC497" s="48"/>
      <c r="BD497" s="1"/>
      <c r="BE497" s="1"/>
      <c r="BF497" s="1"/>
      <c r="BG497" s="1"/>
      <c r="BH497" s="1"/>
      <c r="BI497" s="1"/>
      <c r="BJ497" s="1"/>
      <c r="BK497" s="1"/>
      <c r="BL497" s="1"/>
      <c r="BM497" s="1"/>
    </row>
    <row r="498" spans="1:65" s="33" customFormat="1" x14ac:dyDescent="0.2">
      <c r="A498" s="66" t="s">
        <v>775</v>
      </c>
      <c r="B498" s="63" t="s">
        <v>776</v>
      </c>
      <c r="C498" s="63" t="s">
        <v>215</v>
      </c>
      <c r="D498" s="63" t="s">
        <v>781</v>
      </c>
      <c r="E498" s="69">
        <v>8494932</v>
      </c>
      <c r="F498" s="69">
        <v>10621738</v>
      </c>
      <c r="G498" s="2">
        <f t="shared" si="16"/>
        <v>2126806</v>
      </c>
      <c r="H498" s="37">
        <f t="shared" si="17"/>
        <v>0.25040000000000001</v>
      </c>
      <c r="I498" s="47" t="s">
        <v>869</v>
      </c>
      <c r="J498" s="77" t="s">
        <v>869</v>
      </c>
      <c r="K498" s="65" t="s">
        <v>869</v>
      </c>
      <c r="L498"/>
      <c r="M498"/>
      <c r="N49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  <c r="AJ498" s="48"/>
      <c r="AK498" s="48"/>
      <c r="AL498" s="48"/>
      <c r="AM498" s="48"/>
      <c r="AN498" s="48"/>
      <c r="AO498" s="48"/>
      <c r="AP498" s="48"/>
      <c r="AQ498" s="48"/>
      <c r="AR498" s="48"/>
      <c r="AS498" s="48"/>
      <c r="AT498" s="48"/>
      <c r="AU498" s="48"/>
      <c r="AV498" s="48"/>
      <c r="AW498" s="48"/>
      <c r="AX498" s="48"/>
      <c r="AY498" s="48"/>
      <c r="AZ498" s="48"/>
      <c r="BA498" s="48"/>
      <c r="BB498" s="48"/>
      <c r="BC498" s="48"/>
      <c r="BD498" s="1"/>
      <c r="BE498" s="1"/>
      <c r="BF498" s="1"/>
      <c r="BG498" s="1"/>
      <c r="BH498" s="1"/>
      <c r="BI498" s="1"/>
      <c r="BJ498" s="1"/>
      <c r="BK498" s="1"/>
      <c r="BL498" s="1"/>
      <c r="BM498" s="1"/>
    </row>
    <row r="499" spans="1:65" s="33" customFormat="1" x14ac:dyDescent="0.2">
      <c r="A499" s="66" t="s">
        <v>775</v>
      </c>
      <c r="B499" s="63" t="s">
        <v>776</v>
      </c>
      <c r="C499" s="63" t="s">
        <v>39</v>
      </c>
      <c r="D499" s="63" t="s">
        <v>782</v>
      </c>
      <c r="E499" s="69">
        <v>75394</v>
      </c>
      <c r="F499" s="69">
        <v>385728</v>
      </c>
      <c r="G499" s="2">
        <f t="shared" si="16"/>
        <v>310334</v>
      </c>
      <c r="H499" s="37">
        <f t="shared" si="17"/>
        <v>4.1162000000000001</v>
      </c>
      <c r="I499" s="47" t="s">
        <v>869</v>
      </c>
      <c r="J499" s="77" t="s">
        <v>869</v>
      </c>
      <c r="K499" s="65" t="s">
        <v>869</v>
      </c>
      <c r="L499"/>
      <c r="M499"/>
      <c r="N499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  <c r="AK499" s="48"/>
      <c r="AL499" s="48"/>
      <c r="AM499" s="48"/>
      <c r="AN499" s="48"/>
      <c r="AO499" s="48"/>
      <c r="AP499" s="48"/>
      <c r="AQ499" s="48"/>
      <c r="AR499" s="48"/>
      <c r="AS499" s="48"/>
      <c r="AT499" s="48"/>
      <c r="AU499" s="48"/>
      <c r="AV499" s="48"/>
      <c r="AW499" s="48"/>
      <c r="AX499" s="48"/>
      <c r="AY499" s="48"/>
      <c r="AZ499" s="48"/>
      <c r="BA499" s="48"/>
      <c r="BB499" s="48"/>
      <c r="BC499" s="48"/>
      <c r="BD499" s="1"/>
      <c r="BE499" s="1"/>
      <c r="BF499" s="1"/>
      <c r="BG499" s="1"/>
      <c r="BH499" s="1"/>
      <c r="BI499" s="1"/>
      <c r="BJ499" s="1"/>
      <c r="BK499" s="1"/>
      <c r="BL499" s="1"/>
      <c r="BM499" s="1"/>
    </row>
    <row r="500" spans="1:65" s="33" customFormat="1" x14ac:dyDescent="0.2">
      <c r="A500" s="66" t="s">
        <v>775</v>
      </c>
      <c r="B500" s="63" t="s">
        <v>776</v>
      </c>
      <c r="C500" s="63" t="s">
        <v>378</v>
      </c>
      <c r="D500" s="63" t="s">
        <v>783</v>
      </c>
      <c r="E500" s="69">
        <v>2025846</v>
      </c>
      <c r="F500" s="69">
        <v>2405221</v>
      </c>
      <c r="G500" s="2">
        <f t="shared" si="16"/>
        <v>379375</v>
      </c>
      <c r="H500" s="37">
        <f t="shared" si="17"/>
        <v>0.18729999999999999</v>
      </c>
      <c r="I500" s="47" t="s">
        <v>869</v>
      </c>
      <c r="J500" s="77" t="s">
        <v>869</v>
      </c>
      <c r="K500" s="65" t="s">
        <v>869</v>
      </c>
      <c r="L500"/>
      <c r="M500"/>
      <c r="N500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  <c r="AJ500" s="48"/>
      <c r="AK500" s="48"/>
      <c r="AL500" s="48"/>
      <c r="AM500" s="48"/>
      <c r="AN500" s="48"/>
      <c r="AO500" s="48"/>
      <c r="AP500" s="48"/>
      <c r="AQ500" s="48"/>
      <c r="AR500" s="48"/>
      <c r="AS500" s="48"/>
      <c r="AT500" s="48"/>
      <c r="AU500" s="48"/>
      <c r="AV500" s="48"/>
      <c r="AW500" s="48"/>
      <c r="AX500" s="48"/>
      <c r="AY500" s="48"/>
      <c r="AZ500" s="48"/>
      <c r="BA500" s="48"/>
      <c r="BB500" s="48"/>
      <c r="BC500" s="48"/>
      <c r="BD500" s="1"/>
      <c r="BE500" s="1"/>
      <c r="BF500" s="1"/>
      <c r="BG500" s="1"/>
      <c r="BH500" s="1"/>
      <c r="BI500" s="1"/>
      <c r="BJ500" s="1"/>
      <c r="BK500" s="1"/>
      <c r="BL500" s="1"/>
      <c r="BM500" s="1"/>
    </row>
    <row r="501" spans="1:65" s="33" customFormat="1" x14ac:dyDescent="0.2">
      <c r="A501" s="66" t="s">
        <v>775</v>
      </c>
      <c r="B501" s="63" t="s">
        <v>776</v>
      </c>
      <c r="C501" s="63" t="s">
        <v>603</v>
      </c>
      <c r="D501" s="63" t="s">
        <v>784</v>
      </c>
      <c r="E501" s="69">
        <v>626521</v>
      </c>
      <c r="F501" s="69">
        <v>757434</v>
      </c>
      <c r="G501" s="2">
        <f t="shared" si="16"/>
        <v>130913</v>
      </c>
      <c r="H501" s="37">
        <f t="shared" si="17"/>
        <v>0.20899999999999999</v>
      </c>
      <c r="I501" s="47" t="s">
        <v>869</v>
      </c>
      <c r="J501" s="77" t="s">
        <v>869</v>
      </c>
      <c r="K501" s="65" t="s">
        <v>869</v>
      </c>
      <c r="L501"/>
      <c r="M501"/>
      <c r="N501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  <c r="AJ501" s="48"/>
      <c r="AK501" s="48"/>
      <c r="AL501" s="48"/>
      <c r="AM501" s="48"/>
      <c r="AN501" s="48"/>
      <c r="AO501" s="48"/>
      <c r="AP501" s="48"/>
      <c r="AQ501" s="48"/>
      <c r="AR501" s="48"/>
      <c r="AS501" s="48"/>
      <c r="AT501" s="48"/>
      <c r="AU501" s="48"/>
      <c r="AV501" s="48"/>
      <c r="AW501" s="48"/>
      <c r="AX501" s="48"/>
      <c r="AY501" s="48"/>
      <c r="AZ501" s="48"/>
      <c r="BA501" s="48"/>
      <c r="BB501" s="48"/>
      <c r="BC501" s="48"/>
      <c r="BD501" s="1"/>
      <c r="BE501" s="1"/>
      <c r="BF501" s="1"/>
      <c r="BG501" s="1"/>
      <c r="BH501" s="1"/>
      <c r="BI501" s="1"/>
      <c r="BJ501" s="1"/>
      <c r="BK501" s="1"/>
      <c r="BL501" s="1"/>
      <c r="BM501" s="1"/>
    </row>
    <row r="502" spans="1:65" s="33" customFormat="1" x14ac:dyDescent="0.2">
      <c r="A502" s="66" t="s">
        <v>775</v>
      </c>
      <c r="B502" s="63" t="s">
        <v>776</v>
      </c>
      <c r="C502" s="63" t="s">
        <v>785</v>
      </c>
      <c r="D502" s="63" t="s">
        <v>786</v>
      </c>
      <c r="E502" s="69">
        <v>20910</v>
      </c>
      <c r="F502" s="69">
        <v>80129</v>
      </c>
      <c r="G502" s="2">
        <f t="shared" si="16"/>
        <v>59219</v>
      </c>
      <c r="H502" s="37">
        <f t="shared" si="17"/>
        <v>2.8321000000000001</v>
      </c>
      <c r="I502" s="47" t="s">
        <v>918</v>
      </c>
      <c r="J502" s="77" t="s">
        <v>869</v>
      </c>
      <c r="K502" s="65" t="s">
        <v>869</v>
      </c>
      <c r="L502"/>
      <c r="M502"/>
      <c r="N502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  <c r="AK502" s="48"/>
      <c r="AL502" s="48"/>
      <c r="AM502" s="48"/>
      <c r="AN502" s="48"/>
      <c r="AO502" s="48"/>
      <c r="AP502" s="48"/>
      <c r="AQ502" s="48"/>
      <c r="AR502" s="48"/>
      <c r="AS502" s="48"/>
      <c r="AT502" s="48"/>
      <c r="AU502" s="48"/>
      <c r="AV502" s="48"/>
      <c r="AW502" s="48"/>
      <c r="AX502" s="48"/>
      <c r="AY502" s="48"/>
      <c r="AZ502" s="48"/>
      <c r="BA502" s="48"/>
      <c r="BB502" s="48"/>
      <c r="BC502" s="48"/>
      <c r="BD502" s="1"/>
      <c r="BE502" s="1"/>
      <c r="BF502" s="1"/>
      <c r="BG502" s="1"/>
      <c r="BH502" s="1"/>
      <c r="BI502" s="1"/>
      <c r="BJ502" s="1"/>
      <c r="BK502" s="1"/>
      <c r="BL502" s="1"/>
      <c r="BM502" s="1"/>
    </row>
    <row r="503" spans="1:65" s="33" customFormat="1" x14ac:dyDescent="0.2">
      <c r="A503" s="66" t="s">
        <v>775</v>
      </c>
      <c r="B503" s="63" t="s">
        <v>776</v>
      </c>
      <c r="C503" s="63" t="s">
        <v>787</v>
      </c>
      <c r="D503" s="63" t="s">
        <v>788</v>
      </c>
      <c r="E503" s="69">
        <v>581354</v>
      </c>
      <c r="F503" s="69">
        <v>884857</v>
      </c>
      <c r="G503" s="2">
        <f t="shared" si="16"/>
        <v>303503</v>
      </c>
      <c r="H503" s="37">
        <f t="shared" si="17"/>
        <v>0.52210000000000001</v>
      </c>
      <c r="I503" s="47" t="s">
        <v>869</v>
      </c>
      <c r="J503" s="77" t="s">
        <v>869</v>
      </c>
      <c r="K503" s="65" t="s">
        <v>869</v>
      </c>
      <c r="L503"/>
      <c r="M503"/>
      <c r="N503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  <c r="AJ503" s="48"/>
      <c r="AK503" s="48"/>
      <c r="AL503" s="48"/>
      <c r="AM503" s="48"/>
      <c r="AN503" s="48"/>
      <c r="AO503" s="48"/>
      <c r="AP503" s="48"/>
      <c r="AQ503" s="48"/>
      <c r="AR503" s="48"/>
      <c r="AS503" s="48"/>
      <c r="AT503" s="48"/>
      <c r="AU503" s="48"/>
      <c r="AV503" s="48"/>
      <c r="AW503" s="48"/>
      <c r="AX503" s="48"/>
      <c r="AY503" s="48"/>
      <c r="AZ503" s="48"/>
      <c r="BA503" s="48"/>
      <c r="BB503" s="48"/>
      <c r="BC503" s="48"/>
      <c r="BD503" s="1"/>
      <c r="BE503" s="1"/>
      <c r="BF503" s="1"/>
      <c r="BG503" s="1"/>
      <c r="BH503" s="1"/>
      <c r="BI503" s="1"/>
      <c r="BJ503" s="1"/>
      <c r="BK503" s="1"/>
      <c r="BL503" s="1"/>
      <c r="BM503" s="1"/>
    </row>
    <row r="504" spans="1:65" s="33" customFormat="1" x14ac:dyDescent="0.2">
      <c r="A504" s="66" t="s">
        <v>789</v>
      </c>
      <c r="B504" s="63" t="s">
        <v>790</v>
      </c>
      <c r="C504" s="63" t="s">
        <v>510</v>
      </c>
      <c r="D504" s="63" t="s">
        <v>792</v>
      </c>
      <c r="E504" s="69">
        <v>151949</v>
      </c>
      <c r="F504" s="69">
        <v>165853</v>
      </c>
      <c r="G504" s="2">
        <f t="shared" si="16"/>
        <v>13904</v>
      </c>
      <c r="H504" s="37">
        <f t="shared" si="17"/>
        <v>9.1499999999999998E-2</v>
      </c>
      <c r="I504" s="47" t="s">
        <v>869</v>
      </c>
      <c r="J504" s="77" t="s">
        <v>869</v>
      </c>
      <c r="K504" s="65" t="s">
        <v>869</v>
      </c>
      <c r="L504"/>
      <c r="M504"/>
      <c r="N504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  <c r="AJ504" s="48"/>
      <c r="AK504" s="48"/>
      <c r="AL504" s="48"/>
      <c r="AM504" s="48"/>
      <c r="AN504" s="48"/>
      <c r="AO504" s="48"/>
      <c r="AP504" s="48"/>
      <c r="AQ504" s="48"/>
      <c r="AR504" s="48"/>
      <c r="AS504" s="48"/>
      <c r="AT504" s="48"/>
      <c r="AU504" s="48"/>
      <c r="AV504" s="48"/>
      <c r="AW504" s="48"/>
      <c r="AX504" s="48"/>
      <c r="AY504" s="48"/>
      <c r="AZ504" s="48"/>
      <c r="BA504" s="48"/>
      <c r="BB504" s="48"/>
      <c r="BC504" s="48"/>
      <c r="BD504" s="1"/>
      <c r="BE504" s="1"/>
      <c r="BF504" s="1"/>
      <c r="BG504" s="1"/>
      <c r="BH504" s="1"/>
      <c r="BI504" s="1"/>
      <c r="BJ504" s="1"/>
      <c r="BK504" s="1"/>
      <c r="BL504" s="1"/>
      <c r="BM504" s="1"/>
    </row>
    <row r="505" spans="1:65" s="33" customFormat="1" x14ac:dyDescent="0.2">
      <c r="A505" s="66" t="s">
        <v>789</v>
      </c>
      <c r="B505" s="63" t="s">
        <v>790</v>
      </c>
      <c r="C505" s="63" t="s">
        <v>215</v>
      </c>
      <c r="D505" s="63" t="s">
        <v>791</v>
      </c>
      <c r="E505" s="69">
        <v>1044533</v>
      </c>
      <c r="F505" s="69">
        <v>1279483</v>
      </c>
      <c r="G505" s="2">
        <f t="shared" si="16"/>
        <v>234950</v>
      </c>
      <c r="H505" s="37">
        <f t="shared" si="17"/>
        <v>0.22489999999999999</v>
      </c>
      <c r="I505" s="47" t="s">
        <v>869</v>
      </c>
      <c r="J505" s="77" t="s">
        <v>869</v>
      </c>
      <c r="K505" s="65" t="s">
        <v>869</v>
      </c>
      <c r="L505"/>
      <c r="M505"/>
      <c r="N505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  <c r="AJ505" s="48"/>
      <c r="AK505" s="48"/>
      <c r="AL505" s="48"/>
      <c r="AM505" s="48"/>
      <c r="AN505" s="48"/>
      <c r="AO505" s="48"/>
      <c r="AP505" s="48"/>
      <c r="AQ505" s="48"/>
      <c r="AR505" s="48"/>
      <c r="AS505" s="48"/>
      <c r="AT505" s="48"/>
      <c r="AU505" s="48"/>
      <c r="AV505" s="48"/>
      <c r="AW505" s="48"/>
      <c r="AX505" s="48"/>
      <c r="AY505" s="48"/>
      <c r="AZ505" s="48"/>
      <c r="BA505" s="48"/>
      <c r="BB505" s="48"/>
      <c r="BC505" s="48"/>
      <c r="BD505" s="1"/>
      <c r="BE505" s="1"/>
      <c r="BF505" s="1"/>
      <c r="BG505" s="1"/>
      <c r="BH505" s="1"/>
      <c r="BI505" s="1"/>
      <c r="BJ505" s="1"/>
      <c r="BK505" s="1"/>
      <c r="BL505" s="1"/>
      <c r="BM505" s="1"/>
    </row>
    <row r="506" spans="1:65" s="33" customFormat="1" x14ac:dyDescent="0.2">
      <c r="A506" s="66" t="s">
        <v>789</v>
      </c>
      <c r="B506" s="63" t="s">
        <v>790</v>
      </c>
      <c r="C506" s="63" t="s">
        <v>793</v>
      </c>
      <c r="D506" s="63" t="s">
        <v>794</v>
      </c>
      <c r="E506" s="69">
        <v>3111956</v>
      </c>
      <c r="F506" s="69">
        <v>3788083</v>
      </c>
      <c r="G506" s="2">
        <f t="shared" si="16"/>
        <v>676127</v>
      </c>
      <c r="H506" s="37">
        <f t="shared" si="17"/>
        <v>0.21729999999999999</v>
      </c>
      <c r="I506" s="47" t="s">
        <v>869</v>
      </c>
      <c r="J506" s="77" t="s">
        <v>869</v>
      </c>
      <c r="K506" s="65" t="s">
        <v>918</v>
      </c>
      <c r="L506"/>
      <c r="M506"/>
      <c r="N506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  <c r="AG506" s="48"/>
      <c r="AH506" s="48"/>
      <c r="AI506" s="48"/>
      <c r="AJ506" s="48"/>
      <c r="AK506" s="48"/>
      <c r="AL506" s="48"/>
      <c r="AM506" s="48"/>
      <c r="AN506" s="48"/>
      <c r="AO506" s="48"/>
      <c r="AP506" s="48"/>
      <c r="AQ506" s="48"/>
      <c r="AR506" s="48"/>
      <c r="AS506" s="48"/>
      <c r="AT506" s="48"/>
      <c r="AU506" s="48"/>
      <c r="AV506" s="48"/>
      <c r="AW506" s="48"/>
      <c r="AX506" s="48"/>
      <c r="AY506" s="48"/>
      <c r="AZ506" s="48"/>
      <c r="BA506" s="48"/>
      <c r="BB506" s="48"/>
      <c r="BC506" s="48"/>
      <c r="BD506" s="1"/>
      <c r="BE506" s="1"/>
      <c r="BF506" s="1"/>
      <c r="BG506" s="1"/>
      <c r="BH506" s="1"/>
      <c r="BI506" s="1"/>
      <c r="BJ506" s="1"/>
      <c r="BK506" s="1"/>
      <c r="BL506" s="1"/>
      <c r="BM506" s="1"/>
    </row>
    <row r="507" spans="1:65" s="33" customFormat="1" x14ac:dyDescent="0.2">
      <c r="A507" s="66" t="s">
        <v>789</v>
      </c>
      <c r="B507" s="63" t="s">
        <v>790</v>
      </c>
      <c r="C507" s="63" t="s">
        <v>795</v>
      </c>
      <c r="D507" s="63" t="s">
        <v>796</v>
      </c>
      <c r="E507" s="69">
        <v>910898</v>
      </c>
      <c r="F507" s="69">
        <v>1043695</v>
      </c>
      <c r="G507" s="2">
        <f t="shared" si="16"/>
        <v>132797</v>
      </c>
      <c r="H507" s="37">
        <f t="shared" si="17"/>
        <v>0.14580000000000001</v>
      </c>
      <c r="I507" s="47" t="s">
        <v>869</v>
      </c>
      <c r="J507" s="77" t="s">
        <v>869</v>
      </c>
      <c r="K507" s="65" t="s">
        <v>869</v>
      </c>
      <c r="L507"/>
      <c r="M507"/>
      <c r="N507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  <c r="AG507" s="48"/>
      <c r="AH507" s="48"/>
      <c r="AI507" s="48"/>
      <c r="AJ507" s="48"/>
      <c r="AK507" s="48"/>
      <c r="AL507" s="48"/>
      <c r="AM507" s="48"/>
      <c r="AN507" s="48"/>
      <c r="AO507" s="48"/>
      <c r="AP507" s="48"/>
      <c r="AQ507" s="48"/>
      <c r="AR507" s="48"/>
      <c r="AS507" s="48"/>
      <c r="AT507" s="48"/>
      <c r="AU507" s="48"/>
      <c r="AV507" s="48"/>
      <c r="AW507" s="48"/>
      <c r="AX507" s="48"/>
      <c r="AY507" s="48"/>
      <c r="AZ507" s="48"/>
      <c r="BA507" s="48"/>
      <c r="BB507" s="48"/>
      <c r="BC507" s="48"/>
      <c r="BD507" s="1"/>
      <c r="BE507" s="1"/>
      <c r="BF507" s="1"/>
      <c r="BG507" s="1"/>
      <c r="BH507" s="1"/>
      <c r="BI507" s="1"/>
      <c r="BJ507" s="1"/>
      <c r="BK507" s="1"/>
      <c r="BL507" s="1"/>
      <c r="BM507" s="1"/>
    </row>
    <row r="508" spans="1:65" s="33" customFormat="1" x14ac:dyDescent="0.2">
      <c r="A508" s="66" t="s">
        <v>797</v>
      </c>
      <c r="B508" s="63" t="s">
        <v>798</v>
      </c>
      <c r="C508" s="63" t="s">
        <v>711</v>
      </c>
      <c r="D508" s="63" t="s">
        <v>799</v>
      </c>
      <c r="E508" s="69">
        <v>1091114</v>
      </c>
      <c r="F508" s="69">
        <v>1289706</v>
      </c>
      <c r="G508" s="2">
        <f t="shared" si="16"/>
        <v>198592</v>
      </c>
      <c r="H508" s="37">
        <f t="shared" si="17"/>
        <v>0.182</v>
      </c>
      <c r="I508" s="47" t="s">
        <v>869</v>
      </c>
      <c r="J508" s="77" t="s">
        <v>869</v>
      </c>
      <c r="K508" s="65" t="s">
        <v>869</v>
      </c>
      <c r="L508"/>
      <c r="M508"/>
      <c r="N50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  <c r="AG508" s="48"/>
      <c r="AH508" s="48"/>
      <c r="AI508" s="48"/>
      <c r="AJ508" s="48"/>
      <c r="AK508" s="48"/>
      <c r="AL508" s="48"/>
      <c r="AM508" s="48"/>
      <c r="AN508" s="48"/>
      <c r="AO508" s="48"/>
      <c r="AP508" s="48"/>
      <c r="AQ508" s="48"/>
      <c r="AR508" s="48"/>
      <c r="AS508" s="48"/>
      <c r="AT508" s="48"/>
      <c r="AU508" s="48"/>
      <c r="AV508" s="48"/>
      <c r="AW508" s="48"/>
      <c r="AX508" s="48"/>
      <c r="AY508" s="48"/>
      <c r="AZ508" s="48"/>
      <c r="BA508" s="48"/>
      <c r="BB508" s="48"/>
      <c r="BC508" s="48"/>
      <c r="BD508" s="1"/>
      <c r="BE508" s="1"/>
      <c r="BF508" s="1"/>
      <c r="BG508" s="1"/>
      <c r="BH508" s="1"/>
      <c r="BI508" s="1"/>
      <c r="BJ508" s="1"/>
      <c r="BK508" s="1"/>
      <c r="BL508" s="1"/>
      <c r="BM508" s="1"/>
    </row>
    <row r="509" spans="1:65" s="33" customFormat="1" x14ac:dyDescent="0.2">
      <c r="A509" s="66" t="s">
        <v>797</v>
      </c>
      <c r="B509" s="63" t="s">
        <v>798</v>
      </c>
      <c r="C509" s="63" t="s">
        <v>800</v>
      </c>
      <c r="D509" s="63" t="s">
        <v>801</v>
      </c>
      <c r="E509" s="69">
        <v>2159684</v>
      </c>
      <c r="F509" s="69">
        <v>2446227</v>
      </c>
      <c r="G509" s="2">
        <f t="shared" si="16"/>
        <v>286543</v>
      </c>
      <c r="H509" s="37">
        <f t="shared" si="17"/>
        <v>0.13270000000000001</v>
      </c>
      <c r="I509" s="47" t="s">
        <v>869</v>
      </c>
      <c r="J509" s="77" t="s">
        <v>869</v>
      </c>
      <c r="K509" s="65" t="s">
        <v>918</v>
      </c>
      <c r="L509"/>
      <c r="M509"/>
      <c r="N509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  <c r="AG509" s="48"/>
      <c r="AH509" s="48"/>
      <c r="AI509" s="48"/>
      <c r="AJ509" s="48"/>
      <c r="AK509" s="48"/>
      <c r="AL509" s="48"/>
      <c r="AM509" s="48"/>
      <c r="AN509" s="48"/>
      <c r="AO509" s="48"/>
      <c r="AP509" s="48"/>
      <c r="AQ509" s="48"/>
      <c r="AR509" s="48"/>
      <c r="AS509" s="48"/>
      <c r="AT509" s="48"/>
      <c r="AU509" s="48"/>
      <c r="AV509" s="48"/>
      <c r="AW509" s="48"/>
      <c r="AX509" s="48"/>
      <c r="AY509" s="48"/>
      <c r="AZ509" s="48"/>
      <c r="BA509" s="48"/>
      <c r="BB509" s="48"/>
      <c r="BC509" s="48"/>
      <c r="BD509" s="1"/>
      <c r="BE509" s="1"/>
      <c r="BF509" s="1"/>
      <c r="BG509" s="1"/>
      <c r="BH509" s="1"/>
      <c r="BI509" s="1"/>
      <c r="BJ509" s="1"/>
      <c r="BK509" s="1"/>
      <c r="BL509" s="1"/>
      <c r="BM509" s="1"/>
    </row>
    <row r="510" spans="1:65" s="33" customFormat="1" x14ac:dyDescent="0.2">
      <c r="A510" s="66" t="s">
        <v>797</v>
      </c>
      <c r="B510" s="63" t="s">
        <v>798</v>
      </c>
      <c r="C510" s="63" t="s">
        <v>579</v>
      </c>
      <c r="D510" s="63" t="s">
        <v>802</v>
      </c>
      <c r="E510" s="69">
        <v>1481544</v>
      </c>
      <c r="F510" s="69">
        <v>2317971</v>
      </c>
      <c r="G510" s="2">
        <f t="shared" si="16"/>
        <v>836427</v>
      </c>
      <c r="H510" s="37">
        <f t="shared" si="17"/>
        <v>0.56459999999999999</v>
      </c>
      <c r="I510" s="47" t="s">
        <v>869</v>
      </c>
      <c r="J510" s="77" t="s">
        <v>869</v>
      </c>
      <c r="K510" s="65" t="s">
        <v>918</v>
      </c>
      <c r="L510"/>
      <c r="M510"/>
      <c r="N510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  <c r="AG510" s="48"/>
      <c r="AH510" s="48"/>
      <c r="AI510" s="48"/>
      <c r="AJ510" s="48"/>
      <c r="AK510" s="48"/>
      <c r="AL510" s="48"/>
      <c r="AM510" s="48"/>
      <c r="AN510" s="48"/>
      <c r="AO510" s="48"/>
      <c r="AP510" s="48"/>
      <c r="AQ510" s="48"/>
      <c r="AR510" s="48"/>
      <c r="AS510" s="48"/>
      <c r="AT510" s="48"/>
      <c r="AU510" s="48"/>
      <c r="AV510" s="48"/>
      <c r="AW510" s="48"/>
      <c r="AX510" s="48"/>
      <c r="AY510" s="48"/>
      <c r="AZ510" s="48"/>
      <c r="BA510" s="48"/>
      <c r="BB510" s="48"/>
      <c r="BC510" s="48"/>
      <c r="BD510" s="1"/>
      <c r="BE510" s="1"/>
      <c r="BF510" s="1"/>
      <c r="BG510" s="1"/>
      <c r="BH510" s="1"/>
      <c r="BI510" s="1"/>
      <c r="BJ510" s="1"/>
      <c r="BK510" s="1"/>
      <c r="BL510" s="1"/>
      <c r="BM510" s="1"/>
    </row>
    <row r="511" spans="1:65" s="33" customFormat="1" x14ac:dyDescent="0.2">
      <c r="A511" s="66" t="s">
        <v>797</v>
      </c>
      <c r="B511" s="63" t="s">
        <v>798</v>
      </c>
      <c r="C511" s="63" t="s">
        <v>803</v>
      </c>
      <c r="D511" s="63" t="s">
        <v>873</v>
      </c>
      <c r="E511" s="69">
        <v>2855158</v>
      </c>
      <c r="F511" s="69">
        <v>3276578</v>
      </c>
      <c r="G511" s="2">
        <f t="shared" si="16"/>
        <v>421420</v>
      </c>
      <c r="H511" s="37">
        <f t="shared" si="17"/>
        <v>0.14760000000000001</v>
      </c>
      <c r="I511" s="47" t="s">
        <v>869</v>
      </c>
      <c r="J511" s="77" t="s">
        <v>869</v>
      </c>
      <c r="K511" s="65" t="s">
        <v>918</v>
      </c>
      <c r="L511"/>
      <c r="M511"/>
      <c r="N511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  <c r="AG511" s="48"/>
      <c r="AH511" s="48"/>
      <c r="AI511" s="48"/>
      <c r="AJ511" s="48"/>
      <c r="AK511" s="48"/>
      <c r="AL511" s="48"/>
      <c r="AM511" s="48"/>
      <c r="AN511" s="48"/>
      <c r="AO511" s="48"/>
      <c r="AP511" s="48"/>
      <c r="AQ511" s="48"/>
      <c r="AR511" s="48"/>
      <c r="AS511" s="48"/>
      <c r="AT511" s="48"/>
      <c r="AU511" s="48"/>
      <c r="AV511" s="48"/>
      <c r="AW511" s="48"/>
      <c r="AX511" s="48"/>
      <c r="AY511" s="48"/>
      <c r="AZ511" s="48"/>
      <c r="BA511" s="48"/>
      <c r="BB511" s="48"/>
      <c r="BC511" s="48"/>
      <c r="BD511" s="1"/>
      <c r="BE511" s="1"/>
      <c r="BF511" s="1"/>
      <c r="BG511" s="1"/>
      <c r="BH511" s="1"/>
      <c r="BI511" s="1"/>
      <c r="BJ511" s="1"/>
      <c r="BK511" s="1"/>
      <c r="BL511" s="1"/>
      <c r="BM511" s="1"/>
    </row>
    <row r="512" spans="1:65" s="33" customFormat="1" x14ac:dyDescent="0.2">
      <c r="A512" s="66" t="s">
        <v>797</v>
      </c>
      <c r="B512" s="63" t="s">
        <v>798</v>
      </c>
      <c r="C512" s="63" t="s">
        <v>859</v>
      </c>
      <c r="D512" s="63" t="s">
        <v>874</v>
      </c>
      <c r="E512" s="69">
        <v>1693241</v>
      </c>
      <c r="F512" s="69">
        <v>2417087</v>
      </c>
      <c r="G512" s="2">
        <f t="shared" si="16"/>
        <v>723846</v>
      </c>
      <c r="H512" s="37">
        <f t="shared" si="17"/>
        <v>0.42749999999999999</v>
      </c>
      <c r="I512" s="47" t="s">
        <v>869</v>
      </c>
      <c r="J512" s="77" t="s">
        <v>869</v>
      </c>
      <c r="K512" s="65" t="s">
        <v>918</v>
      </c>
      <c r="L512"/>
      <c r="M512"/>
      <c r="N512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  <c r="AG512" s="48"/>
      <c r="AH512" s="48"/>
      <c r="AI512" s="48"/>
      <c r="AJ512" s="48"/>
      <c r="AK512" s="48"/>
      <c r="AL512" s="48"/>
      <c r="AM512" s="48"/>
      <c r="AN512" s="48"/>
      <c r="AO512" s="48"/>
      <c r="AP512" s="48"/>
      <c r="AQ512" s="48"/>
      <c r="AR512" s="48"/>
      <c r="AS512" s="48"/>
      <c r="AT512" s="48"/>
      <c r="AU512" s="48"/>
      <c r="AV512" s="48"/>
      <c r="AW512" s="48"/>
      <c r="AX512" s="48"/>
      <c r="AY512" s="48"/>
      <c r="AZ512" s="48"/>
      <c r="BA512" s="48"/>
      <c r="BB512" s="48"/>
      <c r="BC512" s="48"/>
      <c r="BD512" s="1"/>
      <c r="BE512" s="1"/>
      <c r="BF512" s="1"/>
      <c r="BG512" s="1"/>
      <c r="BH512" s="1"/>
      <c r="BI512" s="1"/>
      <c r="BJ512" s="1"/>
      <c r="BK512" s="1"/>
      <c r="BL512" s="1"/>
      <c r="BM512" s="1"/>
    </row>
    <row r="513" spans="1:65" s="33" customFormat="1" x14ac:dyDescent="0.2">
      <c r="A513" s="66" t="s">
        <v>797</v>
      </c>
      <c r="B513" s="63" t="s">
        <v>798</v>
      </c>
      <c r="C513" s="63" t="s">
        <v>860</v>
      </c>
      <c r="D513" s="63" t="s">
        <v>875</v>
      </c>
      <c r="E513" s="69">
        <v>1449215</v>
      </c>
      <c r="F513" s="69">
        <v>2374488</v>
      </c>
      <c r="G513" s="2">
        <f t="shared" si="16"/>
        <v>925273</v>
      </c>
      <c r="H513" s="37">
        <f t="shared" si="17"/>
        <v>0.63849999999999996</v>
      </c>
      <c r="I513" s="47" t="s">
        <v>869</v>
      </c>
      <c r="J513" s="77" t="s">
        <v>869</v>
      </c>
      <c r="K513" s="65" t="s">
        <v>918</v>
      </c>
      <c r="L513"/>
      <c r="M513"/>
      <c r="N513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  <c r="AG513" s="48"/>
      <c r="AH513" s="48"/>
      <c r="AI513" s="48"/>
      <c r="AJ513" s="48"/>
      <c r="AK513" s="48"/>
      <c r="AL513" s="48"/>
      <c r="AM513" s="48"/>
      <c r="AN513" s="48"/>
      <c r="AO513" s="48"/>
      <c r="AP513" s="48"/>
      <c r="AQ513" s="48"/>
      <c r="AR513" s="48"/>
      <c r="AS513" s="48"/>
      <c r="AT513" s="48"/>
      <c r="AU513" s="48"/>
      <c r="AV513" s="48"/>
      <c r="AW513" s="48"/>
      <c r="AX513" s="48"/>
      <c r="AY513" s="48"/>
      <c r="AZ513" s="48"/>
      <c r="BA513" s="48"/>
      <c r="BB513" s="48"/>
      <c r="BC513" s="48"/>
      <c r="BD513" s="1"/>
      <c r="BE513" s="1"/>
      <c r="BF513" s="1"/>
      <c r="BG513" s="1"/>
      <c r="BH513" s="1"/>
      <c r="BI513" s="1"/>
      <c r="BJ513" s="1"/>
      <c r="BK513" s="1"/>
      <c r="BL513" s="1"/>
      <c r="BM513" s="1"/>
    </row>
    <row r="514" spans="1:65" s="33" customFormat="1" x14ac:dyDescent="0.2">
      <c r="A514" s="66" t="s">
        <v>797</v>
      </c>
      <c r="B514" s="63" t="s">
        <v>798</v>
      </c>
      <c r="C514" s="63" t="s">
        <v>861</v>
      </c>
      <c r="D514" s="63" t="s">
        <v>876</v>
      </c>
      <c r="E514" s="69">
        <v>879230</v>
      </c>
      <c r="F514" s="69">
        <v>1213198</v>
      </c>
      <c r="G514" s="2">
        <f t="shared" si="16"/>
        <v>333968</v>
      </c>
      <c r="H514" s="37">
        <f t="shared" si="17"/>
        <v>0.37980000000000003</v>
      </c>
      <c r="I514" s="47" t="s">
        <v>869</v>
      </c>
      <c r="J514" s="77" t="s">
        <v>869</v>
      </c>
      <c r="K514" s="65" t="s">
        <v>918</v>
      </c>
      <c r="L514"/>
      <c r="M514"/>
      <c r="N514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  <c r="AG514" s="48"/>
      <c r="AH514" s="48"/>
      <c r="AI514" s="48"/>
      <c r="AJ514" s="48"/>
      <c r="AK514" s="48"/>
      <c r="AL514" s="48"/>
      <c r="AM514" s="48"/>
      <c r="AN514" s="48"/>
      <c r="AO514" s="48"/>
      <c r="AP514" s="48"/>
      <c r="AQ514" s="48"/>
      <c r="AR514" s="48"/>
      <c r="AS514" s="48"/>
      <c r="AT514" s="48"/>
      <c r="AU514" s="48"/>
      <c r="AV514" s="48"/>
      <c r="AW514" s="48"/>
      <c r="AX514" s="48"/>
      <c r="AY514" s="48"/>
      <c r="AZ514" s="48"/>
      <c r="BA514" s="48"/>
      <c r="BB514" s="48"/>
      <c r="BC514" s="48"/>
      <c r="BD514" s="1"/>
      <c r="BE514" s="1"/>
      <c r="BF514" s="1"/>
      <c r="BG514" s="1"/>
      <c r="BH514" s="1"/>
      <c r="BI514" s="1"/>
      <c r="BJ514" s="1"/>
      <c r="BK514" s="1"/>
      <c r="BL514" s="1"/>
      <c r="BM514" s="1"/>
    </row>
    <row r="515" spans="1:65" s="33" customFormat="1" x14ac:dyDescent="0.2">
      <c r="A515" s="66" t="s">
        <v>797</v>
      </c>
      <c r="B515" s="63" t="s">
        <v>798</v>
      </c>
      <c r="C515" s="63" t="s">
        <v>586</v>
      </c>
      <c r="D515" s="63" t="s">
        <v>804</v>
      </c>
      <c r="E515" s="69">
        <v>1385322</v>
      </c>
      <c r="F515" s="69">
        <v>1467757</v>
      </c>
      <c r="G515" s="2">
        <f t="shared" si="16"/>
        <v>82435</v>
      </c>
      <c r="H515" s="37">
        <f t="shared" si="17"/>
        <v>5.9499999999999997E-2</v>
      </c>
      <c r="I515" s="47" t="s">
        <v>869</v>
      </c>
      <c r="J515" s="77" t="s">
        <v>869</v>
      </c>
      <c r="K515" s="65" t="s">
        <v>869</v>
      </c>
      <c r="L515"/>
      <c r="M515"/>
      <c r="N515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  <c r="AG515" s="48"/>
      <c r="AH515" s="48"/>
      <c r="AI515" s="48"/>
      <c r="AJ515" s="48"/>
      <c r="AK515" s="48"/>
      <c r="AL515" s="48"/>
      <c r="AM515" s="48"/>
      <c r="AN515" s="48"/>
      <c r="AO515" s="48"/>
      <c r="AP515" s="48"/>
      <c r="AQ515" s="48"/>
      <c r="AR515" s="48"/>
      <c r="AS515" s="48"/>
      <c r="AT515" s="48"/>
      <c r="AU515" s="48"/>
      <c r="AV515" s="48"/>
      <c r="AW515" s="48"/>
      <c r="AX515" s="48"/>
      <c r="AY515" s="48"/>
      <c r="AZ515" s="48"/>
      <c r="BA515" s="48"/>
      <c r="BB515" s="48"/>
      <c r="BC515" s="48"/>
      <c r="BD515" s="1"/>
      <c r="BE515" s="1"/>
      <c r="BF515" s="1"/>
      <c r="BG515" s="1"/>
      <c r="BH515" s="1"/>
      <c r="BI515" s="1"/>
      <c r="BJ515" s="1"/>
      <c r="BK515" s="1"/>
      <c r="BL515" s="1"/>
      <c r="BM515" s="1"/>
    </row>
    <row r="516" spans="1:65" s="33" customFormat="1" x14ac:dyDescent="0.2">
      <c r="A516" s="66" t="s">
        <v>797</v>
      </c>
      <c r="B516" s="63" t="s">
        <v>798</v>
      </c>
      <c r="C516" s="63" t="s">
        <v>587</v>
      </c>
      <c r="D516" s="63" t="s">
        <v>904</v>
      </c>
      <c r="E516" s="69">
        <v>4988121</v>
      </c>
      <c r="F516" s="69">
        <v>5738750</v>
      </c>
      <c r="G516" s="2">
        <f t="shared" si="16"/>
        <v>750629</v>
      </c>
      <c r="H516" s="37">
        <f t="shared" si="17"/>
        <v>0.15049999999999999</v>
      </c>
      <c r="I516" s="47" t="s">
        <v>869</v>
      </c>
      <c r="J516" s="77" t="s">
        <v>869</v>
      </c>
      <c r="K516" s="65" t="s">
        <v>918</v>
      </c>
      <c r="L516"/>
      <c r="M516"/>
      <c r="N516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  <c r="AG516" s="48"/>
      <c r="AH516" s="48"/>
      <c r="AI516" s="48"/>
      <c r="AJ516" s="48"/>
      <c r="AK516" s="48"/>
      <c r="AL516" s="48"/>
      <c r="AM516" s="48"/>
      <c r="AN516" s="48"/>
      <c r="AO516" s="48"/>
      <c r="AP516" s="48"/>
      <c r="AQ516" s="48"/>
      <c r="AR516" s="48"/>
      <c r="AS516" s="48"/>
      <c r="AT516" s="48"/>
      <c r="AU516" s="48"/>
      <c r="AV516" s="48"/>
      <c r="AW516" s="48"/>
      <c r="AX516" s="48"/>
      <c r="AY516" s="48"/>
      <c r="AZ516" s="48"/>
      <c r="BA516" s="48"/>
      <c r="BB516" s="48"/>
      <c r="BC516" s="48"/>
      <c r="BD516" s="1"/>
      <c r="BE516" s="1"/>
      <c r="BF516" s="1"/>
      <c r="BG516" s="1"/>
      <c r="BH516" s="1"/>
      <c r="BI516" s="1"/>
      <c r="BJ516" s="1"/>
      <c r="BK516" s="1"/>
      <c r="BL516" s="1"/>
      <c r="BM516" s="1"/>
    </row>
    <row r="517" spans="1:65" s="33" customFormat="1" x14ac:dyDescent="0.2">
      <c r="A517" s="66" t="s">
        <v>797</v>
      </c>
      <c r="B517" s="63" t="s">
        <v>798</v>
      </c>
      <c r="C517" s="63" t="s">
        <v>588</v>
      </c>
      <c r="D517" s="63" t="s">
        <v>805</v>
      </c>
      <c r="E517" s="69">
        <v>499737</v>
      </c>
      <c r="F517" s="69">
        <v>566248</v>
      </c>
      <c r="G517" s="2">
        <f t="shared" si="16"/>
        <v>66511</v>
      </c>
      <c r="H517" s="37">
        <f t="shared" si="17"/>
        <v>0.1331</v>
      </c>
      <c r="I517" s="47" t="s">
        <v>869</v>
      </c>
      <c r="J517" s="77" t="s">
        <v>869</v>
      </c>
      <c r="K517" s="65" t="s">
        <v>869</v>
      </c>
      <c r="L517"/>
      <c r="M517"/>
      <c r="N517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  <c r="AG517" s="48"/>
      <c r="AH517" s="48"/>
      <c r="AI517" s="48"/>
      <c r="AJ517" s="48"/>
      <c r="AK517" s="48"/>
      <c r="AL517" s="48"/>
      <c r="AM517" s="48"/>
      <c r="AN517" s="48"/>
      <c r="AO517" s="48"/>
      <c r="AP517" s="48"/>
      <c r="AQ517" s="48"/>
      <c r="AR517" s="48"/>
      <c r="AS517" s="48"/>
      <c r="AT517" s="48"/>
      <c r="AU517" s="48"/>
      <c r="AV517" s="48"/>
      <c r="AW517" s="48"/>
      <c r="AX517" s="48"/>
      <c r="AY517" s="48"/>
      <c r="AZ517" s="48"/>
      <c r="BA517" s="48"/>
      <c r="BB517" s="48"/>
      <c r="BC517" s="48"/>
      <c r="BD517" s="1"/>
      <c r="BE517" s="1"/>
      <c r="BF517" s="1"/>
      <c r="BG517" s="1"/>
      <c r="BH517" s="1"/>
      <c r="BI517" s="1"/>
      <c r="BJ517" s="1"/>
      <c r="BK517" s="1"/>
      <c r="BL517" s="1"/>
      <c r="BM517" s="1"/>
    </row>
    <row r="518" spans="1:65" s="33" customFormat="1" x14ac:dyDescent="0.2">
      <c r="A518" s="66" t="s">
        <v>797</v>
      </c>
      <c r="B518" s="63" t="s">
        <v>798</v>
      </c>
      <c r="C518" s="63" t="s">
        <v>862</v>
      </c>
      <c r="D518" s="63" t="s">
        <v>877</v>
      </c>
      <c r="E518" s="69">
        <v>983502</v>
      </c>
      <c r="F518" s="69">
        <v>1100872</v>
      </c>
      <c r="G518" s="2">
        <f t="shared" si="16"/>
        <v>117370</v>
      </c>
      <c r="H518" s="37">
        <f t="shared" si="17"/>
        <v>0.1193</v>
      </c>
      <c r="I518" s="47" t="s">
        <v>869</v>
      </c>
      <c r="J518" s="77" t="s">
        <v>869</v>
      </c>
      <c r="K518" s="65" t="s">
        <v>869</v>
      </c>
      <c r="L518"/>
      <c r="M518"/>
      <c r="N51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  <c r="AG518" s="48"/>
      <c r="AH518" s="48"/>
      <c r="AI518" s="48"/>
      <c r="AJ518" s="48"/>
      <c r="AK518" s="48"/>
      <c r="AL518" s="48"/>
      <c r="AM518" s="48"/>
      <c r="AN518" s="48"/>
      <c r="AO518" s="48"/>
      <c r="AP518" s="48"/>
      <c r="AQ518" s="48"/>
      <c r="AR518" s="48"/>
      <c r="AS518" s="48"/>
      <c r="AT518" s="48"/>
      <c r="AU518" s="48"/>
      <c r="AV518" s="48"/>
      <c r="AW518" s="48"/>
      <c r="AX518" s="48"/>
      <c r="AY518" s="48"/>
      <c r="AZ518" s="48"/>
      <c r="BA518" s="48"/>
      <c r="BB518" s="48"/>
      <c r="BC518" s="48"/>
      <c r="BD518" s="1"/>
      <c r="BE518" s="1"/>
      <c r="BF518" s="1"/>
      <c r="BG518" s="1"/>
      <c r="BH518" s="1"/>
      <c r="BI518" s="1"/>
      <c r="BJ518" s="1"/>
      <c r="BK518" s="1"/>
      <c r="BL518" s="1"/>
      <c r="BM518" s="1"/>
    </row>
    <row r="519" spans="1:65" s="33" customFormat="1" x14ac:dyDescent="0.2">
      <c r="A519" s="66" t="s">
        <v>797</v>
      </c>
      <c r="B519" s="63" t="s">
        <v>798</v>
      </c>
      <c r="C519" s="63" t="s">
        <v>26</v>
      </c>
      <c r="D519" s="63" t="s">
        <v>806</v>
      </c>
      <c r="E519" s="69">
        <v>84523285</v>
      </c>
      <c r="F519" s="69">
        <v>101191831</v>
      </c>
      <c r="G519" s="2">
        <f t="shared" si="16"/>
        <v>16668546</v>
      </c>
      <c r="H519" s="37">
        <f t="shared" si="17"/>
        <v>0.19719999999999999</v>
      </c>
      <c r="I519" s="47" t="s">
        <v>869</v>
      </c>
      <c r="J519" s="77" t="s">
        <v>869</v>
      </c>
      <c r="K519" s="65" t="s">
        <v>869</v>
      </c>
      <c r="L519"/>
      <c r="M519"/>
      <c r="N519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  <c r="AG519" s="48"/>
      <c r="AH519" s="48"/>
      <c r="AI519" s="48"/>
      <c r="AJ519" s="48"/>
      <c r="AK519" s="48"/>
      <c r="AL519" s="48"/>
      <c r="AM519" s="48"/>
      <c r="AN519" s="48"/>
      <c r="AO519" s="48"/>
      <c r="AP519" s="48"/>
      <c r="AQ519" s="48"/>
      <c r="AR519" s="48"/>
      <c r="AS519" s="48"/>
      <c r="AT519" s="48"/>
      <c r="AU519" s="48"/>
      <c r="AV519" s="48"/>
      <c r="AW519" s="48"/>
      <c r="AX519" s="48"/>
      <c r="AY519" s="48"/>
      <c r="AZ519" s="48"/>
      <c r="BA519" s="48"/>
      <c r="BB519" s="48"/>
      <c r="BC519" s="48"/>
      <c r="BD519" s="1"/>
      <c r="BE519" s="1"/>
      <c r="BF519" s="1"/>
      <c r="BG519" s="1"/>
      <c r="BH519" s="1"/>
      <c r="BI519" s="1"/>
      <c r="BJ519" s="1"/>
      <c r="BK519" s="1"/>
      <c r="BL519" s="1"/>
      <c r="BM519" s="1"/>
    </row>
    <row r="520" spans="1:65" s="33" customFormat="1" x14ac:dyDescent="0.2">
      <c r="A520" s="66" t="s">
        <v>797</v>
      </c>
      <c r="B520" s="63" t="s">
        <v>798</v>
      </c>
      <c r="C520" s="63" t="s">
        <v>57</v>
      </c>
      <c r="D520" s="63" t="s">
        <v>807</v>
      </c>
      <c r="E520" s="69">
        <v>15304157</v>
      </c>
      <c r="F520" s="69">
        <v>18198930</v>
      </c>
      <c r="G520" s="2">
        <f t="shared" si="16"/>
        <v>2894773</v>
      </c>
      <c r="H520" s="37">
        <f t="shared" si="17"/>
        <v>0.18909999999999999</v>
      </c>
      <c r="I520" s="47" t="s">
        <v>869</v>
      </c>
      <c r="J520" s="77" t="s">
        <v>869</v>
      </c>
      <c r="K520" s="65" t="s">
        <v>869</v>
      </c>
      <c r="L520"/>
      <c r="M520"/>
      <c r="N520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  <c r="AG520" s="48"/>
      <c r="AH520" s="48"/>
      <c r="AI520" s="48"/>
      <c r="AJ520" s="48"/>
      <c r="AK520" s="48"/>
      <c r="AL520" s="48"/>
      <c r="AM520" s="48"/>
      <c r="AN520" s="48"/>
      <c r="AO520" s="48"/>
      <c r="AP520" s="48"/>
      <c r="AQ520" s="48"/>
      <c r="AR520" s="48"/>
      <c r="AS520" s="48"/>
      <c r="AT520" s="48"/>
      <c r="AU520" s="48"/>
      <c r="AV520" s="48"/>
      <c r="AW520" s="48"/>
      <c r="AX520" s="48"/>
      <c r="AY520" s="48"/>
      <c r="AZ520" s="48"/>
      <c r="BA520" s="48"/>
      <c r="BB520" s="48"/>
      <c r="BC520" s="48"/>
      <c r="BD520" s="1"/>
      <c r="BE520" s="1"/>
      <c r="BF520" s="1"/>
      <c r="BG520" s="1"/>
      <c r="BH520" s="1"/>
      <c r="BI520" s="1"/>
      <c r="BJ520" s="1"/>
      <c r="BK520" s="1"/>
      <c r="BL520" s="1"/>
      <c r="BM520" s="1"/>
    </row>
    <row r="521" spans="1:65" s="33" customFormat="1" x14ac:dyDescent="0.2">
      <c r="A521" s="66" t="s">
        <v>797</v>
      </c>
      <c r="B521" s="63" t="s">
        <v>798</v>
      </c>
      <c r="C521" s="63" t="s">
        <v>79</v>
      </c>
      <c r="D521" s="63" t="s">
        <v>808</v>
      </c>
      <c r="E521" s="69">
        <v>44358079</v>
      </c>
      <c r="F521" s="69">
        <v>53128539</v>
      </c>
      <c r="G521" s="2">
        <f t="shared" si="16"/>
        <v>8770460</v>
      </c>
      <c r="H521" s="37">
        <f t="shared" si="17"/>
        <v>0.19769999999999999</v>
      </c>
      <c r="I521" s="47" t="s">
        <v>869</v>
      </c>
      <c r="J521" s="77" t="s">
        <v>869</v>
      </c>
      <c r="K521" s="65" t="s">
        <v>869</v>
      </c>
      <c r="L521"/>
      <c r="M521"/>
      <c r="N521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  <c r="AG521" s="48"/>
      <c r="AH521" s="48"/>
      <c r="AI521" s="48"/>
      <c r="AJ521" s="48"/>
      <c r="AK521" s="48"/>
      <c r="AL521" s="48"/>
      <c r="AM521" s="48"/>
      <c r="AN521" s="48"/>
      <c r="AO521" s="48"/>
      <c r="AP521" s="48"/>
      <c r="AQ521" s="48"/>
      <c r="AR521" s="48"/>
      <c r="AS521" s="48"/>
      <c r="AT521" s="48"/>
      <c r="AU521" s="48"/>
      <c r="AV521" s="48"/>
      <c r="AW521" s="48"/>
      <c r="AX521" s="48"/>
      <c r="AY521" s="48"/>
      <c r="AZ521" s="48"/>
      <c r="BA521" s="48"/>
      <c r="BB521" s="48"/>
      <c r="BC521" s="48"/>
      <c r="BD521" s="1"/>
      <c r="BE521" s="1"/>
      <c r="BF521" s="1"/>
      <c r="BG521" s="1"/>
      <c r="BH521" s="1"/>
      <c r="BI521" s="1"/>
      <c r="BJ521" s="1"/>
      <c r="BK521" s="1"/>
      <c r="BL521" s="1"/>
      <c r="BM521" s="1"/>
    </row>
    <row r="522" spans="1:65" s="33" customFormat="1" x14ac:dyDescent="0.2">
      <c r="A522" s="66" t="s">
        <v>797</v>
      </c>
      <c r="B522" s="63" t="s">
        <v>798</v>
      </c>
      <c r="C522" s="63" t="s">
        <v>16</v>
      </c>
      <c r="D522" s="63" t="s">
        <v>809</v>
      </c>
      <c r="E522" s="69">
        <v>9793302</v>
      </c>
      <c r="F522" s="69">
        <v>13703747</v>
      </c>
      <c r="G522" s="2">
        <f t="shared" ref="G522:G550" si="18">SUM(F522-E522)</f>
        <v>3910445</v>
      </c>
      <c r="H522" s="37">
        <f t="shared" ref="H522:H550" si="19">ROUND(G522/E522,4)</f>
        <v>0.39929999999999999</v>
      </c>
      <c r="I522" s="47" t="s">
        <v>869</v>
      </c>
      <c r="J522" s="77" t="s">
        <v>869</v>
      </c>
      <c r="K522" s="65" t="s">
        <v>918</v>
      </c>
      <c r="L522"/>
      <c r="M522"/>
      <c r="N522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  <c r="AG522" s="48"/>
      <c r="AH522" s="48"/>
      <c r="AI522" s="48"/>
      <c r="AJ522" s="48"/>
      <c r="AK522" s="48"/>
      <c r="AL522" s="48"/>
      <c r="AM522" s="48"/>
      <c r="AN522" s="48"/>
      <c r="AO522" s="48"/>
      <c r="AP522" s="48"/>
      <c r="AQ522" s="48"/>
      <c r="AR522" s="48"/>
      <c r="AS522" s="48"/>
      <c r="AT522" s="48"/>
      <c r="AU522" s="48"/>
      <c r="AV522" s="48"/>
      <c r="AW522" s="48"/>
      <c r="AX522" s="48"/>
      <c r="AY522" s="48"/>
      <c r="AZ522" s="48"/>
      <c r="BA522" s="48"/>
      <c r="BB522" s="48"/>
      <c r="BC522" s="48"/>
      <c r="BD522" s="1"/>
      <c r="BE522" s="1"/>
      <c r="BF522" s="1"/>
      <c r="BG522" s="1"/>
      <c r="BH522" s="1"/>
      <c r="BI522" s="1"/>
      <c r="BJ522" s="1"/>
      <c r="BK522" s="1"/>
      <c r="BL522" s="1"/>
      <c r="BM522" s="1"/>
    </row>
    <row r="523" spans="1:65" s="33" customFormat="1" x14ac:dyDescent="0.2">
      <c r="A523" s="66" t="s">
        <v>797</v>
      </c>
      <c r="B523" s="63" t="s">
        <v>798</v>
      </c>
      <c r="C523" s="63" t="s">
        <v>82</v>
      </c>
      <c r="D523" s="63" t="s">
        <v>810</v>
      </c>
      <c r="E523" s="69">
        <v>21989855</v>
      </c>
      <c r="F523" s="69">
        <v>29577174</v>
      </c>
      <c r="G523" s="2">
        <f t="shared" si="18"/>
        <v>7587319</v>
      </c>
      <c r="H523" s="37">
        <f t="shared" si="19"/>
        <v>0.34499999999999997</v>
      </c>
      <c r="I523" s="47" t="s">
        <v>869</v>
      </c>
      <c r="J523" s="77" t="s">
        <v>869</v>
      </c>
      <c r="K523" s="65" t="s">
        <v>918</v>
      </c>
      <c r="L523"/>
      <c r="M523"/>
      <c r="N523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  <c r="AG523" s="48"/>
      <c r="AH523" s="48"/>
      <c r="AI523" s="48"/>
      <c r="AJ523" s="48"/>
      <c r="AK523" s="48"/>
      <c r="AL523" s="48"/>
      <c r="AM523" s="48"/>
      <c r="AN523" s="48"/>
      <c r="AO523" s="48"/>
      <c r="AP523" s="48"/>
      <c r="AQ523" s="48"/>
      <c r="AR523" s="48"/>
      <c r="AS523" s="48"/>
      <c r="AT523" s="48"/>
      <c r="AU523" s="48"/>
      <c r="AV523" s="48"/>
      <c r="AW523" s="48"/>
      <c r="AX523" s="48"/>
      <c r="AY523" s="48"/>
      <c r="AZ523" s="48"/>
      <c r="BA523" s="48"/>
      <c r="BB523" s="48"/>
      <c r="BC523" s="48"/>
      <c r="BD523" s="1"/>
      <c r="BE523" s="1"/>
      <c r="BF523" s="1"/>
      <c r="BG523" s="1"/>
      <c r="BH523" s="1"/>
      <c r="BI523" s="1"/>
      <c r="BJ523" s="1"/>
      <c r="BK523" s="1"/>
      <c r="BL523" s="1"/>
      <c r="BM523" s="1"/>
    </row>
    <row r="524" spans="1:65" s="33" customFormat="1" x14ac:dyDescent="0.2">
      <c r="A524" s="66" t="s">
        <v>797</v>
      </c>
      <c r="B524" s="63" t="s">
        <v>798</v>
      </c>
      <c r="C524" s="63" t="s">
        <v>59</v>
      </c>
      <c r="D524" s="63" t="s">
        <v>811</v>
      </c>
      <c r="E524" s="69">
        <v>7605371</v>
      </c>
      <c r="F524" s="69">
        <v>9136852</v>
      </c>
      <c r="G524" s="2">
        <f t="shared" si="18"/>
        <v>1531481</v>
      </c>
      <c r="H524" s="37">
        <f t="shared" si="19"/>
        <v>0.2014</v>
      </c>
      <c r="I524" s="47" t="s">
        <v>869</v>
      </c>
      <c r="J524" s="77" t="s">
        <v>869</v>
      </c>
      <c r="K524" s="65" t="s">
        <v>918</v>
      </c>
      <c r="L524"/>
      <c r="M524"/>
      <c r="N524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  <c r="AG524" s="48"/>
      <c r="AH524" s="48"/>
      <c r="AI524" s="48"/>
      <c r="AJ524" s="48"/>
      <c r="AK524" s="48"/>
      <c r="AL524" s="48"/>
      <c r="AM524" s="48"/>
      <c r="AN524" s="48"/>
      <c r="AO524" s="48"/>
      <c r="AP524" s="48"/>
      <c r="AQ524" s="48"/>
      <c r="AR524" s="48"/>
      <c r="AS524" s="48"/>
      <c r="AT524" s="48"/>
      <c r="AU524" s="48"/>
      <c r="AV524" s="48"/>
      <c r="AW524" s="48"/>
      <c r="AX524" s="48"/>
      <c r="AY524" s="48"/>
      <c r="AZ524" s="48"/>
      <c r="BA524" s="48"/>
      <c r="BB524" s="48"/>
      <c r="BC524" s="48"/>
      <c r="BD524" s="1"/>
      <c r="BE524" s="1"/>
      <c r="BF524" s="1"/>
      <c r="BG524" s="1"/>
      <c r="BH524" s="1"/>
      <c r="BI524" s="1"/>
      <c r="BJ524" s="1"/>
      <c r="BK524" s="1"/>
      <c r="BL524" s="1"/>
      <c r="BM524" s="1"/>
    </row>
    <row r="525" spans="1:65" s="33" customFormat="1" x14ac:dyDescent="0.2">
      <c r="A525" s="66" t="s">
        <v>797</v>
      </c>
      <c r="B525" s="63" t="s">
        <v>798</v>
      </c>
      <c r="C525" s="63" t="s">
        <v>37</v>
      </c>
      <c r="D525" s="63" t="s">
        <v>812</v>
      </c>
      <c r="E525" s="69">
        <v>7005233</v>
      </c>
      <c r="F525" s="69">
        <v>8273371</v>
      </c>
      <c r="G525" s="2">
        <f t="shared" si="18"/>
        <v>1268138</v>
      </c>
      <c r="H525" s="37">
        <f t="shared" si="19"/>
        <v>0.18099999999999999</v>
      </c>
      <c r="I525" s="47" t="s">
        <v>869</v>
      </c>
      <c r="J525" s="77" t="s">
        <v>869</v>
      </c>
      <c r="K525" s="65" t="s">
        <v>869</v>
      </c>
      <c r="L525"/>
      <c r="M525"/>
      <c r="N525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  <c r="AG525" s="48"/>
      <c r="AH525" s="48"/>
      <c r="AI525" s="48"/>
      <c r="AJ525" s="48"/>
      <c r="AK525" s="48"/>
      <c r="AL525" s="48"/>
      <c r="AM525" s="48"/>
      <c r="AN525" s="48"/>
      <c r="AO525" s="48"/>
      <c r="AP525" s="48"/>
      <c r="AQ525" s="48"/>
      <c r="AR525" s="48"/>
      <c r="AS525" s="48"/>
      <c r="AT525" s="48"/>
      <c r="AU525" s="48"/>
      <c r="AV525" s="48"/>
      <c r="AW525" s="48"/>
      <c r="AX525" s="48"/>
      <c r="AY525" s="48"/>
      <c r="AZ525" s="48"/>
      <c r="BA525" s="48"/>
      <c r="BB525" s="48"/>
      <c r="BC525" s="48"/>
      <c r="BD525" s="1"/>
      <c r="BE525" s="1"/>
      <c r="BF525" s="1"/>
      <c r="BG525" s="1"/>
      <c r="BH525" s="1"/>
      <c r="BI525" s="1"/>
      <c r="BJ525" s="1"/>
      <c r="BK525" s="1"/>
      <c r="BL525" s="1"/>
      <c r="BM525" s="1"/>
    </row>
    <row r="526" spans="1:65" s="33" customFormat="1" x14ac:dyDescent="0.2">
      <c r="A526" s="66" t="s">
        <v>797</v>
      </c>
      <c r="B526" s="63" t="s">
        <v>798</v>
      </c>
      <c r="C526" s="63" t="s">
        <v>215</v>
      </c>
      <c r="D526" s="63" t="s">
        <v>813</v>
      </c>
      <c r="E526" s="69">
        <v>3424394</v>
      </c>
      <c r="F526" s="69">
        <v>4077887</v>
      </c>
      <c r="G526" s="2">
        <f t="shared" si="18"/>
        <v>653493</v>
      </c>
      <c r="H526" s="37">
        <f t="shared" si="19"/>
        <v>0.1908</v>
      </c>
      <c r="I526" s="47" t="s">
        <v>869</v>
      </c>
      <c r="J526" s="77" t="s">
        <v>869</v>
      </c>
      <c r="K526" s="65" t="s">
        <v>869</v>
      </c>
      <c r="L526"/>
      <c r="M526"/>
      <c r="N526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  <c r="AG526" s="48"/>
      <c r="AH526" s="48"/>
      <c r="AI526" s="48"/>
      <c r="AJ526" s="48"/>
      <c r="AK526" s="48"/>
      <c r="AL526" s="48"/>
      <c r="AM526" s="48"/>
      <c r="AN526" s="48"/>
      <c r="AO526" s="48"/>
      <c r="AP526" s="48"/>
      <c r="AQ526" s="48"/>
      <c r="AR526" s="48"/>
      <c r="AS526" s="48"/>
      <c r="AT526" s="48"/>
      <c r="AU526" s="48"/>
      <c r="AV526" s="48"/>
      <c r="AW526" s="48"/>
      <c r="AX526" s="48"/>
      <c r="AY526" s="48"/>
      <c r="AZ526" s="48"/>
      <c r="BA526" s="48"/>
      <c r="BB526" s="48"/>
      <c r="BC526" s="48"/>
      <c r="BD526" s="1"/>
      <c r="BE526" s="1"/>
      <c r="BF526" s="1"/>
      <c r="BG526" s="1"/>
      <c r="BH526" s="1"/>
      <c r="BI526" s="1"/>
      <c r="BJ526" s="1"/>
      <c r="BK526" s="1"/>
      <c r="BL526" s="1"/>
      <c r="BM526" s="1"/>
    </row>
    <row r="527" spans="1:65" s="33" customFormat="1" x14ac:dyDescent="0.2">
      <c r="A527" s="66" t="s">
        <v>797</v>
      </c>
      <c r="B527" s="63" t="s">
        <v>798</v>
      </c>
      <c r="C527" s="63" t="s">
        <v>67</v>
      </c>
      <c r="D527" s="63" t="s">
        <v>814</v>
      </c>
      <c r="E527" s="69">
        <v>38430654</v>
      </c>
      <c r="F527" s="69">
        <v>47297237</v>
      </c>
      <c r="G527" s="2">
        <f t="shared" si="18"/>
        <v>8866583</v>
      </c>
      <c r="H527" s="37">
        <f t="shared" si="19"/>
        <v>0.23069999999999999</v>
      </c>
      <c r="I527" s="47" t="s">
        <v>869</v>
      </c>
      <c r="J527" s="77" t="s">
        <v>869</v>
      </c>
      <c r="K527" s="65" t="s">
        <v>869</v>
      </c>
      <c r="L527"/>
      <c r="M527"/>
      <c r="N527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  <c r="AG527" s="48"/>
      <c r="AH527" s="48"/>
      <c r="AI527" s="48"/>
      <c r="AJ527" s="48"/>
      <c r="AK527" s="48"/>
      <c r="AL527" s="48"/>
      <c r="AM527" s="48"/>
      <c r="AN527" s="48"/>
      <c r="AO527" s="48"/>
      <c r="AP527" s="48"/>
      <c r="AQ527" s="48"/>
      <c r="AR527" s="48"/>
      <c r="AS527" s="48"/>
      <c r="AT527" s="48"/>
      <c r="AU527" s="48"/>
      <c r="AV527" s="48"/>
      <c r="AW527" s="48"/>
      <c r="AX527" s="48"/>
      <c r="AY527" s="48"/>
      <c r="AZ527" s="48"/>
      <c r="BA527" s="48"/>
      <c r="BB527" s="48"/>
      <c r="BC527" s="48"/>
      <c r="BD527" s="1"/>
      <c r="BE527" s="1"/>
      <c r="BF527" s="1"/>
      <c r="BG527" s="1"/>
      <c r="BH527" s="1"/>
      <c r="BI527" s="1"/>
      <c r="BJ527" s="1"/>
      <c r="BK527" s="1"/>
      <c r="BL527" s="1"/>
      <c r="BM527" s="1"/>
    </row>
    <row r="528" spans="1:65" s="33" customFormat="1" x14ac:dyDescent="0.2">
      <c r="A528" s="66" t="s">
        <v>797</v>
      </c>
      <c r="B528" s="63" t="s">
        <v>798</v>
      </c>
      <c r="C528" s="63" t="s">
        <v>185</v>
      </c>
      <c r="D528" s="63" t="s">
        <v>815</v>
      </c>
      <c r="E528" s="69">
        <v>3128593</v>
      </c>
      <c r="F528" s="69">
        <v>3612286</v>
      </c>
      <c r="G528" s="2">
        <f t="shared" si="18"/>
        <v>483693</v>
      </c>
      <c r="H528" s="37">
        <f t="shared" si="19"/>
        <v>0.15459999999999999</v>
      </c>
      <c r="I528" s="47" t="s">
        <v>869</v>
      </c>
      <c r="J528" s="77" t="s">
        <v>869</v>
      </c>
      <c r="K528" s="65" t="s">
        <v>918</v>
      </c>
      <c r="L528"/>
      <c r="M528"/>
      <c r="N52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  <c r="AG528" s="48"/>
      <c r="AH528" s="48"/>
      <c r="AI528" s="48"/>
      <c r="AJ528" s="48"/>
      <c r="AK528" s="48"/>
      <c r="AL528" s="48"/>
      <c r="AM528" s="48"/>
      <c r="AN528" s="48"/>
      <c r="AO528" s="48"/>
      <c r="AP528" s="48"/>
      <c r="AQ528" s="48"/>
      <c r="AR528" s="48"/>
      <c r="AS528" s="48"/>
      <c r="AT528" s="48"/>
      <c r="AU528" s="48"/>
      <c r="AV528" s="48"/>
      <c r="AW528" s="48"/>
      <c r="AX528" s="48"/>
      <c r="AY528" s="48"/>
      <c r="AZ528" s="48"/>
      <c r="BA528" s="48"/>
      <c r="BB528" s="48"/>
      <c r="BC528" s="48"/>
      <c r="BD528" s="1"/>
      <c r="BE528" s="1"/>
      <c r="BF528" s="1"/>
      <c r="BG528" s="1"/>
      <c r="BH528" s="1"/>
      <c r="BI528" s="1"/>
      <c r="BJ528" s="1"/>
      <c r="BK528" s="1"/>
      <c r="BL528" s="1"/>
      <c r="BM528" s="1"/>
    </row>
    <row r="529" spans="1:65" s="33" customFormat="1" x14ac:dyDescent="0.2">
      <c r="A529" s="66" t="s">
        <v>797</v>
      </c>
      <c r="B529" s="63" t="s">
        <v>798</v>
      </c>
      <c r="C529" s="63" t="s">
        <v>18</v>
      </c>
      <c r="D529" s="63" t="s">
        <v>816</v>
      </c>
      <c r="E529" s="69">
        <v>18173971</v>
      </c>
      <c r="F529" s="69">
        <v>22102026</v>
      </c>
      <c r="G529" s="2">
        <f t="shared" si="18"/>
        <v>3928055</v>
      </c>
      <c r="H529" s="37">
        <f t="shared" si="19"/>
        <v>0.21609999999999999</v>
      </c>
      <c r="I529" s="47" t="s">
        <v>869</v>
      </c>
      <c r="J529" s="77" t="s">
        <v>869</v>
      </c>
      <c r="K529" s="65" t="s">
        <v>869</v>
      </c>
      <c r="L529"/>
      <c r="M529"/>
      <c r="N529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  <c r="AG529" s="48"/>
      <c r="AH529" s="48"/>
      <c r="AI529" s="48"/>
      <c r="AJ529" s="48"/>
      <c r="AK529" s="48"/>
      <c r="AL529" s="48"/>
      <c r="AM529" s="48"/>
      <c r="AN529" s="48"/>
      <c r="AO529" s="48"/>
      <c r="AP529" s="48"/>
      <c r="AQ529" s="48"/>
      <c r="AR529" s="48"/>
      <c r="AS529" s="48"/>
      <c r="AT529" s="48"/>
      <c r="AU529" s="48"/>
      <c r="AV529" s="48"/>
      <c r="AW529" s="48"/>
      <c r="AX529" s="48"/>
      <c r="AY529" s="48"/>
      <c r="AZ529" s="48"/>
      <c r="BA529" s="48"/>
      <c r="BB529" s="48"/>
      <c r="BC529" s="48"/>
      <c r="BD529" s="1"/>
      <c r="BE529" s="1"/>
      <c r="BF529" s="1"/>
      <c r="BG529" s="1"/>
      <c r="BH529" s="1"/>
      <c r="BI529" s="1"/>
      <c r="BJ529" s="1"/>
      <c r="BK529" s="1"/>
      <c r="BL529" s="1"/>
      <c r="BM529" s="1"/>
    </row>
    <row r="530" spans="1:65" s="33" customFormat="1" x14ac:dyDescent="0.2">
      <c r="A530" s="66" t="s">
        <v>797</v>
      </c>
      <c r="B530" s="63" t="s">
        <v>798</v>
      </c>
      <c r="C530" s="63" t="s">
        <v>353</v>
      </c>
      <c r="D530" s="63" t="s">
        <v>817</v>
      </c>
      <c r="E530" s="69">
        <v>8362445</v>
      </c>
      <c r="F530" s="69">
        <v>9787893</v>
      </c>
      <c r="G530" s="2">
        <f t="shared" si="18"/>
        <v>1425448</v>
      </c>
      <c r="H530" s="37">
        <f t="shared" si="19"/>
        <v>0.17050000000000001</v>
      </c>
      <c r="I530" s="47" t="s">
        <v>869</v>
      </c>
      <c r="J530" s="77" t="s">
        <v>869</v>
      </c>
      <c r="K530" s="65" t="s">
        <v>918</v>
      </c>
      <c r="L530"/>
      <c r="M530"/>
      <c r="N530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  <c r="AG530" s="48"/>
      <c r="AH530" s="48"/>
      <c r="AI530" s="48"/>
      <c r="AJ530" s="48"/>
      <c r="AK530" s="48"/>
      <c r="AL530" s="48"/>
      <c r="AM530" s="48"/>
      <c r="AN530" s="48"/>
      <c r="AO530" s="48"/>
      <c r="AP530" s="48"/>
      <c r="AQ530" s="48"/>
      <c r="AR530" s="48"/>
      <c r="AS530" s="48"/>
      <c r="AT530" s="48"/>
      <c r="AU530" s="48"/>
      <c r="AV530" s="48"/>
      <c r="AW530" s="48"/>
      <c r="AX530" s="48"/>
      <c r="AY530" s="48"/>
      <c r="AZ530" s="48"/>
      <c r="BA530" s="48"/>
      <c r="BB530" s="48"/>
      <c r="BC530" s="48"/>
      <c r="BD530" s="1"/>
      <c r="BE530" s="1"/>
      <c r="BF530" s="1"/>
      <c r="BG530" s="1"/>
      <c r="BH530" s="1"/>
      <c r="BI530" s="1"/>
      <c r="BJ530" s="1"/>
      <c r="BK530" s="1"/>
      <c r="BL530" s="1"/>
      <c r="BM530" s="1"/>
    </row>
    <row r="531" spans="1:65" s="33" customFormat="1" x14ac:dyDescent="0.2">
      <c r="A531" s="66" t="s">
        <v>797</v>
      </c>
      <c r="B531" s="63" t="s">
        <v>798</v>
      </c>
      <c r="C531" s="63" t="s">
        <v>369</v>
      </c>
      <c r="D531" s="63" t="s">
        <v>750</v>
      </c>
      <c r="E531" s="69">
        <v>1545768</v>
      </c>
      <c r="F531" s="69">
        <v>1858970</v>
      </c>
      <c r="G531" s="2">
        <f t="shared" si="18"/>
        <v>313202</v>
      </c>
      <c r="H531" s="37">
        <f t="shared" si="19"/>
        <v>0.2026</v>
      </c>
      <c r="I531" s="47" t="s">
        <v>869</v>
      </c>
      <c r="J531" s="77" t="s">
        <v>869</v>
      </c>
      <c r="K531" s="65" t="s">
        <v>869</v>
      </c>
      <c r="L531"/>
      <c r="M531"/>
      <c r="N531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  <c r="AG531" s="48"/>
      <c r="AH531" s="48"/>
      <c r="AI531" s="48"/>
      <c r="AJ531" s="48"/>
      <c r="AK531" s="48"/>
      <c r="AL531" s="48"/>
      <c r="AM531" s="48"/>
      <c r="AN531" s="48"/>
      <c r="AO531" s="48"/>
      <c r="AP531" s="48"/>
      <c r="AQ531" s="48"/>
      <c r="AR531" s="48"/>
      <c r="AS531" s="48"/>
      <c r="AT531" s="48"/>
      <c r="AU531" s="48"/>
      <c r="AV531" s="48"/>
      <c r="AW531" s="48"/>
      <c r="AX531" s="48"/>
      <c r="AY531" s="48"/>
      <c r="AZ531" s="48"/>
      <c r="BA531" s="48"/>
      <c r="BB531" s="48"/>
      <c r="BC531" s="48"/>
      <c r="BD531" s="1"/>
      <c r="BE531" s="1"/>
      <c r="BF531" s="1"/>
      <c r="BG531" s="1"/>
      <c r="BH531" s="1"/>
      <c r="BI531" s="1"/>
      <c r="BJ531" s="1"/>
      <c r="BK531" s="1"/>
      <c r="BL531" s="1"/>
      <c r="BM531" s="1"/>
    </row>
    <row r="532" spans="1:65" s="33" customFormat="1" x14ac:dyDescent="0.2">
      <c r="A532" s="66" t="s">
        <v>818</v>
      </c>
      <c r="B532" s="63" t="s">
        <v>819</v>
      </c>
      <c r="C532" s="63" t="s">
        <v>26</v>
      </c>
      <c r="D532" s="63" t="s">
        <v>820</v>
      </c>
      <c r="E532" s="69">
        <v>1420048</v>
      </c>
      <c r="F532" s="69">
        <v>1675602</v>
      </c>
      <c r="G532" s="2">
        <f t="shared" si="18"/>
        <v>255554</v>
      </c>
      <c r="H532" s="37">
        <f t="shared" si="19"/>
        <v>0.18</v>
      </c>
      <c r="I532" s="47" t="s">
        <v>869</v>
      </c>
      <c r="J532" s="77" t="s">
        <v>869</v>
      </c>
      <c r="K532" s="65" t="s">
        <v>869</v>
      </c>
      <c r="L532"/>
      <c r="M532"/>
      <c r="N532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  <c r="AG532" s="48"/>
      <c r="AH532" s="48"/>
      <c r="AI532" s="48"/>
      <c r="AJ532" s="48"/>
      <c r="AK532" s="48"/>
      <c r="AL532" s="48"/>
      <c r="AM532" s="48"/>
      <c r="AN532" s="48"/>
      <c r="AO532" s="48"/>
      <c r="AP532" s="48"/>
      <c r="AQ532" s="48"/>
      <c r="AR532" s="48"/>
      <c r="AS532" s="48"/>
      <c r="AT532" s="48"/>
      <c r="AU532" s="48"/>
      <c r="AV532" s="48"/>
      <c r="AW532" s="48"/>
      <c r="AX532" s="48"/>
      <c r="AY532" s="48"/>
      <c r="AZ532" s="48"/>
      <c r="BA532" s="48"/>
      <c r="BB532" s="48"/>
      <c r="BC532" s="48"/>
      <c r="BD532" s="1"/>
      <c r="BE532" s="1"/>
      <c r="BF532" s="1"/>
      <c r="BG532" s="1"/>
      <c r="BH532" s="1"/>
      <c r="BI532" s="1"/>
      <c r="BJ532" s="1"/>
      <c r="BK532" s="1"/>
      <c r="BL532" s="1"/>
      <c r="BM532" s="1"/>
    </row>
    <row r="533" spans="1:65" s="33" customFormat="1" x14ac:dyDescent="0.2">
      <c r="A533" s="66" t="s">
        <v>818</v>
      </c>
      <c r="B533" s="63" t="s">
        <v>819</v>
      </c>
      <c r="C533" s="63" t="s">
        <v>233</v>
      </c>
      <c r="D533" s="63" t="s">
        <v>821</v>
      </c>
      <c r="E533" s="69">
        <v>9680169</v>
      </c>
      <c r="F533" s="69">
        <v>11646679</v>
      </c>
      <c r="G533" s="2">
        <f t="shared" si="18"/>
        <v>1966510</v>
      </c>
      <c r="H533" s="37">
        <f t="shared" si="19"/>
        <v>0.2031</v>
      </c>
      <c r="I533" s="47" t="s">
        <v>869</v>
      </c>
      <c r="J533" s="77" t="s">
        <v>869</v>
      </c>
      <c r="K533" s="65" t="s">
        <v>918</v>
      </c>
      <c r="L533"/>
      <c r="M533"/>
      <c r="N533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  <c r="AG533" s="48"/>
      <c r="AH533" s="48"/>
      <c r="AI533" s="48"/>
      <c r="AJ533" s="48"/>
      <c r="AK533" s="48"/>
      <c r="AL533" s="48"/>
      <c r="AM533" s="48"/>
      <c r="AN533" s="48"/>
      <c r="AO533" s="48"/>
      <c r="AP533" s="48"/>
      <c r="AQ533" s="48"/>
      <c r="AR533" s="48"/>
      <c r="AS533" s="48"/>
      <c r="AT533" s="48"/>
      <c r="AU533" s="48"/>
      <c r="AV533" s="48"/>
      <c r="AW533" s="48"/>
      <c r="AX533" s="48"/>
      <c r="AY533" s="48"/>
      <c r="AZ533" s="48"/>
      <c r="BA533" s="48"/>
      <c r="BB533" s="48"/>
      <c r="BC533" s="48"/>
      <c r="BD533" s="1"/>
      <c r="BE533" s="1"/>
      <c r="BF533" s="1"/>
      <c r="BG533" s="1"/>
      <c r="BH533" s="1"/>
      <c r="BI533" s="1"/>
      <c r="BJ533" s="1"/>
      <c r="BK533" s="1"/>
      <c r="BL533" s="1"/>
      <c r="BM533" s="1"/>
    </row>
    <row r="534" spans="1:65" s="33" customFormat="1" x14ac:dyDescent="0.2">
      <c r="A534" s="66" t="s">
        <v>818</v>
      </c>
      <c r="B534" s="63" t="s">
        <v>819</v>
      </c>
      <c r="C534" s="63" t="s">
        <v>41</v>
      </c>
      <c r="D534" s="63" t="s">
        <v>822</v>
      </c>
      <c r="E534" s="69">
        <v>7585727</v>
      </c>
      <c r="F534" s="69">
        <v>8851484</v>
      </c>
      <c r="G534" s="2">
        <f t="shared" si="18"/>
        <v>1265757</v>
      </c>
      <c r="H534" s="37">
        <f t="shared" si="19"/>
        <v>0.16689999999999999</v>
      </c>
      <c r="I534" s="47" t="s">
        <v>869</v>
      </c>
      <c r="J534" s="77" t="s">
        <v>869</v>
      </c>
      <c r="K534" s="65" t="s">
        <v>869</v>
      </c>
      <c r="L534"/>
      <c r="M534"/>
      <c r="N534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  <c r="AG534" s="48"/>
      <c r="AH534" s="48"/>
      <c r="AI534" s="48"/>
      <c r="AJ534" s="48"/>
      <c r="AK534" s="48"/>
      <c r="AL534" s="48"/>
      <c r="AM534" s="48"/>
      <c r="AN534" s="48"/>
      <c r="AO534" s="48"/>
      <c r="AP534" s="48"/>
      <c r="AQ534" s="48"/>
      <c r="AR534" s="48"/>
      <c r="AS534" s="48"/>
      <c r="AT534" s="48"/>
      <c r="AU534" s="48"/>
      <c r="AV534" s="48"/>
      <c r="AW534" s="48"/>
      <c r="AX534" s="48"/>
      <c r="AY534" s="48"/>
      <c r="AZ534" s="48"/>
      <c r="BA534" s="48"/>
      <c r="BB534" s="48"/>
      <c r="BC534" s="48"/>
      <c r="BD534" s="1"/>
      <c r="BE534" s="1"/>
      <c r="BF534" s="1"/>
      <c r="BG534" s="1"/>
      <c r="BH534" s="1"/>
      <c r="BI534" s="1"/>
      <c r="BJ534" s="1"/>
      <c r="BK534" s="1"/>
      <c r="BL534" s="1"/>
      <c r="BM534" s="1"/>
    </row>
    <row r="535" spans="1:65" s="33" customFormat="1" x14ac:dyDescent="0.2">
      <c r="A535" s="66" t="s">
        <v>818</v>
      </c>
      <c r="B535" s="63" t="s">
        <v>819</v>
      </c>
      <c r="C535" s="63" t="s">
        <v>823</v>
      </c>
      <c r="D535" s="63" t="s">
        <v>824</v>
      </c>
      <c r="E535" s="69">
        <v>1670763</v>
      </c>
      <c r="F535" s="69">
        <v>1834059</v>
      </c>
      <c r="G535" s="2">
        <f t="shared" si="18"/>
        <v>163296</v>
      </c>
      <c r="H535" s="37">
        <f t="shared" si="19"/>
        <v>9.7699999999999995E-2</v>
      </c>
      <c r="I535" s="47" t="s">
        <v>869</v>
      </c>
      <c r="J535" s="77" t="s">
        <v>869</v>
      </c>
      <c r="K535" s="65" t="s">
        <v>918</v>
      </c>
      <c r="L535"/>
      <c r="M535"/>
      <c r="N535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  <c r="AG535" s="48"/>
      <c r="AH535" s="48"/>
      <c r="AI535" s="48"/>
      <c r="AJ535" s="48"/>
      <c r="AK535" s="48"/>
      <c r="AL535" s="48"/>
      <c r="AM535" s="48"/>
      <c r="AN535" s="48"/>
      <c r="AO535" s="48"/>
      <c r="AP535" s="48"/>
      <c r="AQ535" s="48"/>
      <c r="AR535" s="48"/>
      <c r="AS535" s="48"/>
      <c r="AT535" s="48"/>
      <c r="AU535" s="48"/>
      <c r="AV535" s="48"/>
      <c r="AW535" s="48"/>
      <c r="AX535" s="48"/>
      <c r="AY535" s="48"/>
      <c r="AZ535" s="48"/>
      <c r="BA535" s="48"/>
      <c r="BB535" s="48"/>
      <c r="BC535" s="48"/>
      <c r="BD535" s="1"/>
      <c r="BE535" s="1"/>
      <c r="BF535" s="1"/>
      <c r="BG535" s="1"/>
      <c r="BH535" s="1"/>
      <c r="BI535" s="1"/>
      <c r="BJ535" s="1"/>
      <c r="BK535" s="1"/>
      <c r="BL535" s="1"/>
      <c r="BM535" s="1"/>
    </row>
    <row r="536" spans="1:65" s="33" customFormat="1" x14ac:dyDescent="0.2">
      <c r="A536" s="66" t="s">
        <v>825</v>
      </c>
      <c r="B536" s="63" t="s">
        <v>826</v>
      </c>
      <c r="C536" s="63" t="s">
        <v>16</v>
      </c>
      <c r="D536" s="63" t="s">
        <v>827</v>
      </c>
      <c r="E536" s="69">
        <v>471720</v>
      </c>
      <c r="F536" s="69">
        <v>602294</v>
      </c>
      <c r="G536" s="2">
        <f t="shared" si="18"/>
        <v>130574</v>
      </c>
      <c r="H536" s="37">
        <f t="shared" si="19"/>
        <v>0.27679999999999999</v>
      </c>
      <c r="I536" s="47" t="s">
        <v>869</v>
      </c>
      <c r="J536" s="77" t="s">
        <v>869</v>
      </c>
      <c r="K536" s="65" t="s">
        <v>869</v>
      </c>
      <c r="L536"/>
      <c r="M536"/>
      <c r="N536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  <c r="AG536" s="48"/>
      <c r="AH536" s="48"/>
      <c r="AI536" s="48"/>
      <c r="AJ536" s="48"/>
      <c r="AK536" s="48"/>
      <c r="AL536" s="48"/>
      <c r="AM536" s="48"/>
      <c r="AN536" s="48"/>
      <c r="AO536" s="48"/>
      <c r="AP536" s="48"/>
      <c r="AQ536" s="48"/>
      <c r="AR536" s="48"/>
      <c r="AS536" s="48"/>
      <c r="AT536" s="48"/>
      <c r="AU536" s="48"/>
      <c r="AV536" s="48"/>
      <c r="AW536" s="48"/>
      <c r="AX536" s="48"/>
      <c r="AY536" s="48"/>
      <c r="AZ536" s="48"/>
      <c r="BA536" s="48"/>
      <c r="BB536" s="48"/>
      <c r="BC536" s="48"/>
      <c r="BD536" s="1"/>
      <c r="BE536" s="1"/>
      <c r="BF536" s="1"/>
      <c r="BG536" s="1"/>
      <c r="BH536" s="1"/>
      <c r="BI536" s="1"/>
      <c r="BJ536" s="1"/>
      <c r="BK536" s="1"/>
      <c r="BL536" s="1"/>
      <c r="BM536" s="1"/>
    </row>
    <row r="537" spans="1:65" s="33" customFormat="1" x14ac:dyDescent="0.2">
      <c r="A537" s="66" t="s">
        <v>825</v>
      </c>
      <c r="B537" s="63" t="s">
        <v>826</v>
      </c>
      <c r="C537" s="63" t="s">
        <v>37</v>
      </c>
      <c r="D537" s="63" t="s">
        <v>828</v>
      </c>
      <c r="E537" s="69">
        <v>3879245</v>
      </c>
      <c r="F537" s="69">
        <v>4624682</v>
      </c>
      <c r="G537" s="2">
        <f t="shared" si="18"/>
        <v>745437</v>
      </c>
      <c r="H537" s="37">
        <f t="shared" si="19"/>
        <v>0.19220000000000001</v>
      </c>
      <c r="I537" s="47" t="s">
        <v>869</v>
      </c>
      <c r="J537" s="77" t="s">
        <v>869</v>
      </c>
      <c r="K537" s="65" t="s">
        <v>869</v>
      </c>
      <c r="L537"/>
      <c r="M537"/>
      <c r="N537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  <c r="AG537" s="48"/>
      <c r="AH537" s="48"/>
      <c r="AI537" s="48"/>
      <c r="AJ537" s="48"/>
      <c r="AK537" s="48"/>
      <c r="AL537" s="48"/>
      <c r="AM537" s="48"/>
      <c r="AN537" s="48"/>
      <c r="AO537" s="48"/>
      <c r="AP537" s="48"/>
      <c r="AQ537" s="48"/>
      <c r="AR537" s="48"/>
      <c r="AS537" s="48"/>
      <c r="AT537" s="48"/>
      <c r="AU537" s="48"/>
      <c r="AV537" s="48"/>
      <c r="AW537" s="48"/>
      <c r="AX537" s="48"/>
      <c r="AY537" s="48"/>
      <c r="AZ537" s="48"/>
      <c r="BA537" s="48"/>
      <c r="BB537" s="48"/>
      <c r="BC537" s="48"/>
      <c r="BD537" s="1"/>
      <c r="BE537" s="1"/>
      <c r="BF537" s="1"/>
      <c r="BG537" s="1"/>
      <c r="BH537" s="1"/>
      <c r="BI537" s="1"/>
      <c r="BJ537" s="1"/>
      <c r="BK537" s="1"/>
      <c r="BL537" s="1"/>
      <c r="BM537" s="1"/>
    </row>
    <row r="538" spans="1:65" s="33" customFormat="1" x14ac:dyDescent="0.2">
      <c r="A538" s="66" t="s">
        <v>825</v>
      </c>
      <c r="B538" s="63" t="s">
        <v>826</v>
      </c>
      <c r="C538" s="63" t="s">
        <v>251</v>
      </c>
      <c r="D538" s="63" t="s">
        <v>829</v>
      </c>
      <c r="E538" s="69">
        <v>2038507</v>
      </c>
      <c r="F538" s="69">
        <v>2514350</v>
      </c>
      <c r="G538" s="2">
        <f t="shared" si="18"/>
        <v>475843</v>
      </c>
      <c r="H538" s="37">
        <f t="shared" si="19"/>
        <v>0.2334</v>
      </c>
      <c r="I538" s="47" t="s">
        <v>869</v>
      </c>
      <c r="J538" s="77" t="s">
        <v>869</v>
      </c>
      <c r="K538" s="65" t="s">
        <v>918</v>
      </c>
      <c r="L538"/>
      <c r="M538"/>
      <c r="N53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  <c r="AG538" s="48"/>
      <c r="AH538" s="48"/>
      <c r="AI538" s="48"/>
      <c r="AJ538" s="48"/>
      <c r="AK538" s="48"/>
      <c r="AL538" s="48"/>
      <c r="AM538" s="48"/>
      <c r="AN538" s="48"/>
      <c r="AO538" s="48"/>
      <c r="AP538" s="48"/>
      <c r="AQ538" s="48"/>
      <c r="AR538" s="48"/>
      <c r="AS538" s="48"/>
      <c r="AT538" s="48"/>
      <c r="AU538" s="48"/>
      <c r="AV538" s="48"/>
      <c r="AW538" s="48"/>
      <c r="AX538" s="48"/>
      <c r="AY538" s="48"/>
      <c r="AZ538" s="48"/>
      <c r="BA538" s="48"/>
      <c r="BB538" s="48"/>
      <c r="BC538" s="48"/>
      <c r="BD538" s="1"/>
      <c r="BE538" s="1"/>
      <c r="BF538" s="1"/>
      <c r="BG538" s="1"/>
      <c r="BH538" s="1"/>
      <c r="BI538" s="1"/>
      <c r="BJ538" s="1"/>
      <c r="BK538" s="1"/>
      <c r="BL538" s="1"/>
      <c r="BM538" s="1"/>
    </row>
    <row r="539" spans="1:65" s="33" customFormat="1" x14ac:dyDescent="0.2">
      <c r="A539" s="66" t="s">
        <v>825</v>
      </c>
      <c r="B539" s="63" t="s">
        <v>826</v>
      </c>
      <c r="C539" s="63" t="s">
        <v>22</v>
      </c>
      <c r="D539" s="63" t="s">
        <v>830</v>
      </c>
      <c r="E539" s="69">
        <v>15441906</v>
      </c>
      <c r="F539" s="69">
        <v>18600336</v>
      </c>
      <c r="G539" s="2">
        <f t="shared" si="18"/>
        <v>3158430</v>
      </c>
      <c r="H539" s="37">
        <f t="shared" si="19"/>
        <v>0.20449999999999999</v>
      </c>
      <c r="I539" s="47" t="s">
        <v>869</v>
      </c>
      <c r="J539" s="77" t="s">
        <v>869</v>
      </c>
      <c r="K539" s="65" t="s">
        <v>869</v>
      </c>
      <c r="L539"/>
      <c r="M539"/>
      <c r="N539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48"/>
      <c r="AC539" s="48"/>
      <c r="AD539" s="48"/>
      <c r="AE539" s="48"/>
      <c r="AF539" s="48"/>
      <c r="AG539" s="48"/>
      <c r="AH539" s="48"/>
      <c r="AI539" s="48"/>
      <c r="AJ539" s="48"/>
      <c r="AK539" s="48"/>
      <c r="AL539" s="48"/>
      <c r="AM539" s="48"/>
      <c r="AN539" s="48"/>
      <c r="AO539" s="48"/>
      <c r="AP539" s="48"/>
      <c r="AQ539" s="48"/>
      <c r="AR539" s="48"/>
      <c r="AS539" s="48"/>
      <c r="AT539" s="48"/>
      <c r="AU539" s="48"/>
      <c r="AV539" s="48"/>
      <c r="AW539" s="48"/>
      <c r="AX539" s="48"/>
      <c r="AY539" s="48"/>
      <c r="AZ539" s="48"/>
      <c r="BA539" s="48"/>
      <c r="BB539" s="48"/>
      <c r="BC539" s="48"/>
      <c r="BD539" s="1"/>
      <c r="BE539" s="1"/>
      <c r="BF539" s="1"/>
      <c r="BG539" s="1"/>
      <c r="BH539" s="1"/>
      <c r="BI539" s="1"/>
      <c r="BJ539" s="1"/>
      <c r="BK539" s="1"/>
      <c r="BL539" s="1"/>
      <c r="BM539" s="1"/>
    </row>
    <row r="540" spans="1:65" s="33" customFormat="1" x14ac:dyDescent="0.2">
      <c r="A540" s="66" t="s">
        <v>831</v>
      </c>
      <c r="B540" s="63" t="s">
        <v>832</v>
      </c>
      <c r="C540" s="63" t="s">
        <v>26</v>
      </c>
      <c r="D540" s="63" t="s">
        <v>833</v>
      </c>
      <c r="E540" s="69">
        <v>472867</v>
      </c>
      <c r="F540" s="69">
        <v>540026</v>
      </c>
      <c r="G540" s="2">
        <f t="shared" si="18"/>
        <v>67159</v>
      </c>
      <c r="H540" s="37">
        <f t="shared" si="19"/>
        <v>0.14199999999999999</v>
      </c>
      <c r="I540" s="47" t="s">
        <v>869</v>
      </c>
      <c r="J540" s="77" t="s">
        <v>869</v>
      </c>
      <c r="K540" s="65" t="s">
        <v>869</v>
      </c>
      <c r="L540"/>
      <c r="M540"/>
      <c r="N540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  <c r="AK540" s="48"/>
      <c r="AL540" s="48"/>
      <c r="AM540" s="48"/>
      <c r="AN540" s="48"/>
      <c r="AO540" s="48"/>
      <c r="AP540" s="48"/>
      <c r="AQ540" s="48"/>
      <c r="AR540" s="48"/>
      <c r="AS540" s="48"/>
      <c r="AT540" s="48"/>
      <c r="AU540" s="48"/>
      <c r="AV540" s="48"/>
      <c r="AW540" s="48"/>
      <c r="AX540" s="48"/>
      <c r="AY540" s="48"/>
      <c r="AZ540" s="48"/>
      <c r="BA540" s="48"/>
      <c r="BB540" s="48"/>
      <c r="BC540" s="48"/>
      <c r="BD540" s="1"/>
      <c r="BE540" s="1"/>
      <c r="BF540" s="1"/>
      <c r="BG540" s="1"/>
      <c r="BH540" s="1"/>
      <c r="BI540" s="1"/>
      <c r="BJ540" s="1"/>
      <c r="BK540" s="1"/>
      <c r="BL540" s="1"/>
      <c r="BM540" s="1"/>
    </row>
    <row r="541" spans="1:65" s="33" customFormat="1" x14ac:dyDescent="0.2">
      <c r="A541" s="66" t="s">
        <v>831</v>
      </c>
      <c r="B541" s="63" t="s">
        <v>832</v>
      </c>
      <c r="C541" s="63" t="s">
        <v>185</v>
      </c>
      <c r="D541" s="63" t="s">
        <v>834</v>
      </c>
      <c r="E541" s="69">
        <v>1818051</v>
      </c>
      <c r="F541" s="69">
        <v>2150590</v>
      </c>
      <c r="G541" s="2">
        <f t="shared" si="18"/>
        <v>332539</v>
      </c>
      <c r="H541" s="37">
        <f t="shared" si="19"/>
        <v>0.18290000000000001</v>
      </c>
      <c r="I541" s="47" t="s">
        <v>869</v>
      </c>
      <c r="J541" s="77" t="s">
        <v>869</v>
      </c>
      <c r="K541" s="65" t="s">
        <v>869</v>
      </c>
      <c r="L541"/>
      <c r="M541"/>
      <c r="N541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  <c r="AB541" s="48"/>
      <c r="AC541" s="48"/>
      <c r="AD541" s="48"/>
      <c r="AE541" s="48"/>
      <c r="AF541" s="48"/>
      <c r="AG541" s="48"/>
      <c r="AH541" s="48"/>
      <c r="AI541" s="48"/>
      <c r="AJ541" s="48"/>
      <c r="AK541" s="48"/>
      <c r="AL541" s="48"/>
      <c r="AM541" s="48"/>
      <c r="AN541" s="48"/>
      <c r="AO541" s="48"/>
      <c r="AP541" s="48"/>
      <c r="AQ541" s="48"/>
      <c r="AR541" s="48"/>
      <c r="AS541" s="48"/>
      <c r="AT541" s="48"/>
      <c r="AU541" s="48"/>
      <c r="AV541" s="48"/>
      <c r="AW541" s="48"/>
      <c r="AX541" s="48"/>
      <c r="AY541" s="48"/>
      <c r="AZ541" s="48"/>
      <c r="BA541" s="48"/>
      <c r="BB541" s="48"/>
      <c r="BC541" s="48"/>
      <c r="BD541" s="1"/>
      <c r="BE541" s="1"/>
      <c r="BF541" s="1"/>
      <c r="BG541" s="1"/>
      <c r="BH541" s="1"/>
      <c r="BI541" s="1"/>
      <c r="BJ541" s="1"/>
      <c r="BK541" s="1"/>
      <c r="BL541" s="1"/>
      <c r="BM541" s="1"/>
    </row>
    <row r="542" spans="1:65" s="33" customFormat="1" x14ac:dyDescent="0.2">
      <c r="A542" s="66" t="s">
        <v>831</v>
      </c>
      <c r="B542" s="63" t="s">
        <v>832</v>
      </c>
      <c r="C542" s="63" t="s">
        <v>18</v>
      </c>
      <c r="D542" s="63" t="s">
        <v>835</v>
      </c>
      <c r="E542" s="69">
        <v>797393</v>
      </c>
      <c r="F542" s="69">
        <v>964187</v>
      </c>
      <c r="G542" s="2">
        <f t="shared" si="18"/>
        <v>166794</v>
      </c>
      <c r="H542" s="37">
        <f t="shared" si="19"/>
        <v>0.2092</v>
      </c>
      <c r="I542" s="47" t="s">
        <v>869</v>
      </c>
      <c r="J542" s="77" t="s">
        <v>869</v>
      </c>
      <c r="K542" s="65" t="s">
        <v>869</v>
      </c>
      <c r="L542"/>
      <c r="M542"/>
      <c r="N542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  <c r="AB542" s="48"/>
      <c r="AC542" s="48"/>
      <c r="AD542" s="48"/>
      <c r="AE542" s="48"/>
      <c r="AF542" s="48"/>
      <c r="AG542" s="48"/>
      <c r="AH542" s="48"/>
      <c r="AI542" s="48"/>
      <c r="AJ542" s="48"/>
      <c r="AK542" s="48"/>
      <c r="AL542" s="48"/>
      <c r="AM542" s="48"/>
      <c r="AN542" s="48"/>
      <c r="AO542" s="48"/>
      <c r="AP542" s="48"/>
      <c r="AQ542" s="48"/>
      <c r="AR542" s="48"/>
      <c r="AS542" s="48"/>
      <c r="AT542" s="48"/>
      <c r="AU542" s="48"/>
      <c r="AV542" s="48"/>
      <c r="AW542" s="48"/>
      <c r="AX542" s="48"/>
      <c r="AY542" s="48"/>
      <c r="AZ542" s="48"/>
      <c r="BA542" s="48"/>
      <c r="BB542" s="48"/>
      <c r="BC542" s="48"/>
      <c r="BD542" s="1"/>
      <c r="BE542" s="1"/>
      <c r="BF542" s="1"/>
      <c r="BG542" s="1"/>
      <c r="BH542" s="1"/>
      <c r="BI542" s="1"/>
      <c r="BJ542" s="1"/>
      <c r="BK542" s="1"/>
      <c r="BL542" s="1"/>
      <c r="BM542" s="1"/>
    </row>
    <row r="543" spans="1:65" s="33" customFormat="1" x14ac:dyDescent="0.2">
      <c r="A543" s="66" t="s">
        <v>831</v>
      </c>
      <c r="B543" s="63" t="s">
        <v>832</v>
      </c>
      <c r="C543" s="63" t="s">
        <v>836</v>
      </c>
      <c r="D543" s="63" t="s">
        <v>837</v>
      </c>
      <c r="E543" s="69">
        <v>1846378</v>
      </c>
      <c r="F543" s="69">
        <v>2242114</v>
      </c>
      <c r="G543" s="2">
        <f t="shared" si="18"/>
        <v>395736</v>
      </c>
      <c r="H543" s="37">
        <f t="shared" si="19"/>
        <v>0.21429999999999999</v>
      </c>
      <c r="I543" s="47" t="s">
        <v>869</v>
      </c>
      <c r="J543" s="77" t="s">
        <v>869</v>
      </c>
      <c r="K543" s="65" t="s">
        <v>869</v>
      </c>
      <c r="L543"/>
      <c r="M543"/>
      <c r="N543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  <c r="AB543" s="48"/>
      <c r="AC543" s="48"/>
      <c r="AD543" s="48"/>
      <c r="AE543" s="48"/>
      <c r="AF543" s="48"/>
      <c r="AG543" s="48"/>
      <c r="AH543" s="48"/>
      <c r="AI543" s="48"/>
      <c r="AJ543" s="48"/>
      <c r="AK543" s="48"/>
      <c r="AL543" s="48"/>
      <c r="AM543" s="48"/>
      <c r="AN543" s="48"/>
      <c r="AO543" s="48"/>
      <c r="AP543" s="48"/>
      <c r="AQ543" s="48"/>
      <c r="AR543" s="48"/>
      <c r="AS543" s="48"/>
      <c r="AT543" s="48"/>
      <c r="AU543" s="48"/>
      <c r="AV543" s="48"/>
      <c r="AW543" s="48"/>
      <c r="AX543" s="48"/>
      <c r="AY543" s="48"/>
      <c r="AZ543" s="48"/>
      <c r="BA543" s="48"/>
      <c r="BB543" s="48"/>
      <c r="BC543" s="48"/>
      <c r="BD543" s="1"/>
      <c r="BE543" s="1"/>
      <c r="BF543" s="1"/>
      <c r="BG543" s="1"/>
      <c r="BH543" s="1"/>
      <c r="BI543" s="1"/>
      <c r="BJ543" s="1"/>
      <c r="BK543" s="1"/>
      <c r="BL543" s="1"/>
      <c r="BM543" s="1"/>
    </row>
    <row r="544" spans="1:65" s="33" customFormat="1" x14ac:dyDescent="0.2">
      <c r="A544" s="66" t="s">
        <v>838</v>
      </c>
      <c r="B544" s="63" t="s">
        <v>839</v>
      </c>
      <c r="C544" s="63" t="s">
        <v>26</v>
      </c>
      <c r="D544" s="63" t="s">
        <v>840</v>
      </c>
      <c r="E544" s="69">
        <v>56633</v>
      </c>
      <c r="F544" s="69">
        <v>508505</v>
      </c>
      <c r="G544" s="2">
        <f t="shared" si="18"/>
        <v>451872</v>
      </c>
      <c r="H544" s="37">
        <f t="shared" si="19"/>
        <v>7.9790000000000001</v>
      </c>
      <c r="I544" s="47" t="s">
        <v>918</v>
      </c>
      <c r="J544" s="77" t="s">
        <v>869</v>
      </c>
      <c r="K544" s="65" t="s">
        <v>918</v>
      </c>
      <c r="L544"/>
      <c r="M544"/>
      <c r="N544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  <c r="AF544" s="48"/>
      <c r="AG544" s="48"/>
      <c r="AH544" s="48"/>
      <c r="AI544" s="48"/>
      <c r="AJ544" s="48"/>
      <c r="AK544" s="48"/>
      <c r="AL544" s="48"/>
      <c r="AM544" s="48"/>
      <c r="AN544" s="48"/>
      <c r="AO544" s="48"/>
      <c r="AP544" s="48"/>
      <c r="AQ544" s="48"/>
      <c r="AR544" s="48"/>
      <c r="AS544" s="48"/>
      <c r="AT544" s="48"/>
      <c r="AU544" s="48"/>
      <c r="AV544" s="48"/>
      <c r="AW544" s="48"/>
      <c r="AX544" s="48"/>
      <c r="AY544" s="48"/>
      <c r="AZ544" s="48"/>
      <c r="BA544" s="48"/>
      <c r="BB544" s="48"/>
      <c r="BC544" s="48"/>
      <c r="BD544" s="1"/>
      <c r="BE544" s="1"/>
      <c r="BF544" s="1"/>
      <c r="BG544" s="1"/>
      <c r="BH544" s="1"/>
      <c r="BI544" s="1"/>
      <c r="BJ544" s="1"/>
      <c r="BK544" s="1"/>
      <c r="BL544" s="1"/>
      <c r="BM544" s="1"/>
    </row>
    <row r="545" spans="1:65" s="33" customFormat="1" x14ac:dyDescent="0.2">
      <c r="A545" s="66" t="s">
        <v>838</v>
      </c>
      <c r="B545" s="63" t="s">
        <v>839</v>
      </c>
      <c r="C545" s="63" t="s">
        <v>79</v>
      </c>
      <c r="D545" s="63" t="s">
        <v>841</v>
      </c>
      <c r="E545" s="69">
        <v>18217</v>
      </c>
      <c r="F545" s="69">
        <v>24374</v>
      </c>
      <c r="G545" s="2">
        <f t="shared" si="18"/>
        <v>6157</v>
      </c>
      <c r="H545" s="37">
        <f t="shared" si="19"/>
        <v>0.33800000000000002</v>
      </c>
      <c r="I545" s="47" t="s">
        <v>918</v>
      </c>
      <c r="J545" s="77" t="s">
        <v>918</v>
      </c>
      <c r="K545" s="65" t="s">
        <v>869</v>
      </c>
      <c r="L545"/>
      <c r="M545"/>
      <c r="N545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8"/>
      <c r="AF545" s="48"/>
      <c r="AG545" s="48"/>
      <c r="AH545" s="48"/>
      <c r="AI545" s="48"/>
      <c r="AJ545" s="48"/>
      <c r="AK545" s="48"/>
      <c r="AL545" s="48"/>
      <c r="AM545" s="48"/>
      <c r="AN545" s="48"/>
      <c r="AO545" s="48"/>
      <c r="AP545" s="48"/>
      <c r="AQ545" s="48"/>
      <c r="AR545" s="48"/>
      <c r="AS545" s="48"/>
      <c r="AT545" s="48"/>
      <c r="AU545" s="48"/>
      <c r="AV545" s="48"/>
      <c r="AW545" s="48"/>
      <c r="AX545" s="48"/>
      <c r="AY545" s="48"/>
      <c r="AZ545" s="48"/>
      <c r="BA545" s="48"/>
      <c r="BB545" s="48"/>
      <c r="BC545" s="48"/>
      <c r="BD545" s="1"/>
      <c r="BE545" s="1"/>
      <c r="BF545" s="1"/>
      <c r="BG545" s="1"/>
      <c r="BH545" s="1"/>
      <c r="BI545" s="1"/>
      <c r="BJ545" s="1"/>
      <c r="BK545" s="1"/>
      <c r="BL545" s="1"/>
      <c r="BM545" s="1"/>
    </row>
    <row r="546" spans="1:65" s="33" customFormat="1" x14ac:dyDescent="0.2">
      <c r="A546" s="66" t="s">
        <v>838</v>
      </c>
      <c r="B546" s="63" t="s">
        <v>839</v>
      </c>
      <c r="C546" s="63" t="s">
        <v>59</v>
      </c>
      <c r="D546" s="63" t="s">
        <v>842</v>
      </c>
      <c r="E546" s="69">
        <v>6035</v>
      </c>
      <c r="F546" s="69">
        <v>5803</v>
      </c>
      <c r="G546" s="2">
        <f t="shared" si="18"/>
        <v>-232</v>
      </c>
      <c r="H546" s="37">
        <f t="shared" si="19"/>
        <v>-3.8399999999999997E-2</v>
      </c>
      <c r="I546" s="47" t="s">
        <v>918</v>
      </c>
      <c r="J546" s="77" t="s">
        <v>918</v>
      </c>
      <c r="K546" s="65" t="s">
        <v>869</v>
      </c>
      <c r="L546"/>
      <c r="M546"/>
      <c r="N546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8"/>
      <c r="AF546" s="48"/>
      <c r="AG546" s="48"/>
      <c r="AH546" s="48"/>
      <c r="AI546" s="48"/>
      <c r="AJ546" s="48"/>
      <c r="AK546" s="48"/>
      <c r="AL546" s="48"/>
      <c r="AM546" s="48"/>
      <c r="AN546" s="48"/>
      <c r="AO546" s="48"/>
      <c r="AP546" s="48"/>
      <c r="AQ546" s="48"/>
      <c r="AR546" s="48"/>
      <c r="AS546" s="48"/>
      <c r="AT546" s="48"/>
      <c r="AU546" s="48"/>
      <c r="AV546" s="48"/>
      <c r="AW546" s="48"/>
      <c r="AX546" s="48"/>
      <c r="AY546" s="48"/>
      <c r="AZ546" s="48"/>
      <c r="BA546" s="48"/>
      <c r="BB546" s="48"/>
      <c r="BC546" s="48"/>
      <c r="BD546" s="1"/>
      <c r="BE546" s="1"/>
      <c r="BF546" s="1"/>
      <c r="BG546" s="1"/>
      <c r="BH546" s="1"/>
      <c r="BI546" s="1"/>
      <c r="BJ546" s="1"/>
      <c r="BK546" s="1"/>
      <c r="BL546" s="1"/>
      <c r="BM546" s="1"/>
    </row>
    <row r="547" spans="1:65" s="33" customFormat="1" x14ac:dyDescent="0.2">
      <c r="A547" s="66" t="s">
        <v>843</v>
      </c>
      <c r="B547" s="63" t="s">
        <v>844</v>
      </c>
      <c r="C547" s="63" t="s">
        <v>26</v>
      </c>
      <c r="D547" s="63" t="s">
        <v>845</v>
      </c>
      <c r="E547" s="69">
        <v>5525313</v>
      </c>
      <c r="F547" s="69">
        <v>7055123</v>
      </c>
      <c r="G547" s="2">
        <f t="shared" si="18"/>
        <v>1529810</v>
      </c>
      <c r="H547" s="37">
        <f t="shared" si="19"/>
        <v>0.27689999999999998</v>
      </c>
      <c r="I547" s="47" t="s">
        <v>869</v>
      </c>
      <c r="J547" s="77" t="s">
        <v>869</v>
      </c>
      <c r="K547" s="65" t="s">
        <v>869</v>
      </c>
      <c r="L547"/>
      <c r="M547"/>
      <c r="N547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/>
      <c r="AC547" s="48"/>
      <c r="AD547" s="48"/>
      <c r="AE547" s="48"/>
      <c r="AF547" s="48"/>
      <c r="AG547" s="48"/>
      <c r="AH547" s="48"/>
      <c r="AI547" s="48"/>
      <c r="AJ547" s="48"/>
      <c r="AK547" s="48"/>
      <c r="AL547" s="48"/>
      <c r="AM547" s="48"/>
      <c r="AN547" s="48"/>
      <c r="AO547" s="48"/>
      <c r="AP547" s="48"/>
      <c r="AQ547" s="48"/>
      <c r="AR547" s="48"/>
      <c r="AS547" s="48"/>
      <c r="AT547" s="48"/>
      <c r="AU547" s="48"/>
      <c r="AV547" s="48"/>
      <c r="AW547" s="48"/>
      <c r="AX547" s="48"/>
      <c r="AY547" s="48"/>
      <c r="AZ547" s="48"/>
      <c r="BA547" s="48"/>
      <c r="BB547" s="48"/>
      <c r="BC547" s="48"/>
      <c r="BD547" s="1"/>
      <c r="BE547" s="1"/>
      <c r="BF547" s="1"/>
      <c r="BG547" s="1"/>
      <c r="BH547" s="1"/>
      <c r="BI547" s="1"/>
      <c r="BJ547" s="1"/>
      <c r="BK547" s="1"/>
      <c r="BL547" s="1"/>
      <c r="BM547" s="1"/>
    </row>
    <row r="548" spans="1:65" s="33" customFormat="1" x14ac:dyDescent="0.2">
      <c r="A548" s="66" t="s">
        <v>843</v>
      </c>
      <c r="B548" s="63" t="s">
        <v>844</v>
      </c>
      <c r="C548" s="63" t="s">
        <v>57</v>
      </c>
      <c r="D548" s="63" t="s">
        <v>846</v>
      </c>
      <c r="E548" s="69">
        <v>709793</v>
      </c>
      <c r="F548" s="69">
        <v>859640</v>
      </c>
      <c r="G548" s="2">
        <f t="shared" si="18"/>
        <v>149847</v>
      </c>
      <c r="H548" s="37">
        <f t="shared" si="19"/>
        <v>0.21110000000000001</v>
      </c>
      <c r="I548" s="47" t="s">
        <v>869</v>
      </c>
      <c r="J548" s="77" t="s">
        <v>869</v>
      </c>
      <c r="K548" s="65" t="s">
        <v>869</v>
      </c>
      <c r="L548"/>
      <c r="M548"/>
      <c r="N5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  <c r="AB548" s="48"/>
      <c r="AC548" s="48"/>
      <c r="AD548" s="48"/>
      <c r="AE548" s="48"/>
      <c r="AF548" s="48"/>
      <c r="AG548" s="48"/>
      <c r="AH548" s="48"/>
      <c r="AI548" s="48"/>
      <c r="AJ548" s="48"/>
      <c r="AK548" s="48"/>
      <c r="AL548" s="48"/>
      <c r="AM548" s="48"/>
      <c r="AN548" s="48"/>
      <c r="AO548" s="48"/>
      <c r="AP548" s="48"/>
      <c r="AQ548" s="48"/>
      <c r="AR548" s="48"/>
      <c r="AS548" s="48"/>
      <c r="AT548" s="48"/>
      <c r="AU548" s="48"/>
      <c r="AV548" s="48"/>
      <c r="AW548" s="48"/>
      <c r="AX548" s="48"/>
      <c r="AY548" s="48"/>
      <c r="AZ548" s="48"/>
      <c r="BA548" s="48"/>
      <c r="BB548" s="48"/>
      <c r="BC548" s="48"/>
      <c r="BD548" s="1"/>
      <c r="BE548" s="1"/>
      <c r="BF548" s="1"/>
      <c r="BG548" s="1"/>
      <c r="BH548" s="1"/>
      <c r="BI548" s="1"/>
      <c r="BJ548" s="1"/>
      <c r="BK548" s="1"/>
      <c r="BL548" s="1"/>
      <c r="BM548" s="1"/>
    </row>
    <row r="549" spans="1:65" s="33" customFormat="1" x14ac:dyDescent="0.2">
      <c r="A549" s="66" t="s">
        <v>843</v>
      </c>
      <c r="B549" s="63" t="s">
        <v>844</v>
      </c>
      <c r="C549" s="63" t="s">
        <v>79</v>
      </c>
      <c r="D549" s="63" t="s">
        <v>847</v>
      </c>
      <c r="E549" s="69">
        <v>253291</v>
      </c>
      <c r="F549" s="69">
        <v>214370</v>
      </c>
      <c r="G549" s="2">
        <f t="shared" si="18"/>
        <v>-38921</v>
      </c>
      <c r="H549" s="37">
        <f t="shared" si="19"/>
        <v>-0.1537</v>
      </c>
      <c r="I549" s="47" t="s">
        <v>918</v>
      </c>
      <c r="J549" s="77" t="s">
        <v>869</v>
      </c>
      <c r="K549" s="65" t="s">
        <v>869</v>
      </c>
      <c r="L549"/>
      <c r="M549"/>
      <c r="N549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  <c r="AF549" s="48"/>
      <c r="AG549" s="48"/>
      <c r="AH549" s="48"/>
      <c r="AI549" s="48"/>
      <c r="AJ549" s="48"/>
      <c r="AK549" s="48"/>
      <c r="AL549" s="48"/>
      <c r="AM549" s="48"/>
      <c r="AN549" s="48"/>
      <c r="AO549" s="48"/>
      <c r="AP549" s="48"/>
      <c r="AQ549" s="48"/>
      <c r="AR549" s="48"/>
      <c r="AS549" s="48"/>
      <c r="AT549" s="48"/>
      <c r="AU549" s="48"/>
      <c r="AV549" s="48"/>
      <c r="AW549" s="48"/>
      <c r="AX549" s="48"/>
      <c r="AY549" s="48"/>
      <c r="AZ549" s="48"/>
      <c r="BA549" s="48"/>
      <c r="BB549" s="48"/>
      <c r="BC549" s="48"/>
      <c r="BD549" s="1"/>
      <c r="BE549" s="1"/>
      <c r="BF549" s="1"/>
      <c r="BG549" s="1"/>
      <c r="BH549" s="1"/>
      <c r="BI549" s="1"/>
      <c r="BJ549" s="1"/>
      <c r="BK549" s="1"/>
      <c r="BL549" s="1"/>
      <c r="BM549" s="1"/>
    </row>
    <row r="550" spans="1:65" s="33" customFormat="1" x14ac:dyDescent="0.2">
      <c r="A550" s="66" t="s">
        <v>843</v>
      </c>
      <c r="B550" s="63" t="s">
        <v>844</v>
      </c>
      <c r="C550" s="63" t="s">
        <v>82</v>
      </c>
      <c r="D550" s="63" t="s">
        <v>848</v>
      </c>
      <c r="E550" s="69">
        <v>15553</v>
      </c>
      <c r="F550" s="69">
        <v>15553</v>
      </c>
      <c r="G550" s="2">
        <f t="shared" si="18"/>
        <v>0</v>
      </c>
      <c r="H550" s="37">
        <f t="shared" si="19"/>
        <v>0</v>
      </c>
      <c r="I550" s="47" t="s">
        <v>918</v>
      </c>
      <c r="J550" s="77" t="s">
        <v>918</v>
      </c>
      <c r="K550" s="65" t="s">
        <v>869</v>
      </c>
      <c r="L550"/>
      <c r="M550"/>
      <c r="N550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  <c r="AB550" s="48"/>
      <c r="AC550" s="48"/>
      <c r="AD550" s="48"/>
      <c r="AE550" s="48"/>
      <c r="AF550" s="48"/>
      <c r="AG550" s="48"/>
      <c r="AH550" s="48"/>
      <c r="AI550" s="48"/>
      <c r="AJ550" s="48"/>
      <c r="AK550" s="48"/>
      <c r="AL550" s="48"/>
      <c r="AM550" s="48"/>
      <c r="AN550" s="48"/>
      <c r="AO550" s="48"/>
      <c r="AP550" s="48"/>
      <c r="AQ550" s="48"/>
      <c r="AR550" s="48"/>
      <c r="AS550" s="48"/>
      <c r="AT550" s="48"/>
      <c r="AU550" s="48"/>
      <c r="AV550" s="48"/>
      <c r="AW550" s="48"/>
      <c r="AX550" s="48"/>
      <c r="AY550" s="48"/>
      <c r="AZ550" s="48"/>
      <c r="BA550" s="48"/>
      <c r="BB550" s="48"/>
      <c r="BC550" s="48"/>
      <c r="BD550" s="1"/>
      <c r="BE550" s="1"/>
      <c r="BF550" s="1"/>
      <c r="BG550" s="1"/>
      <c r="BH550" s="1"/>
      <c r="BI550" s="1"/>
      <c r="BJ550" s="1"/>
      <c r="BK550" s="1"/>
      <c r="BL550" s="1"/>
      <c r="BM550" s="1"/>
    </row>
    <row r="551" spans="1:65" x14ac:dyDescent="0.2">
      <c r="A551" s="22"/>
      <c r="B551" s="23"/>
      <c r="C551" s="23"/>
      <c r="D551" s="24"/>
      <c r="E551" s="21"/>
      <c r="F551" s="55"/>
      <c r="G551" s="2"/>
      <c r="H551" s="37"/>
      <c r="I551" s="47"/>
      <c r="J551" s="77"/>
      <c r="K551" s="64"/>
    </row>
    <row r="552" spans="1:65" ht="13.5" thickBot="1" x14ac:dyDescent="0.25">
      <c r="A552" s="25">
        <f>COUNTA(A9:A550)</f>
        <v>542</v>
      </c>
      <c r="B552" s="26" t="s">
        <v>884</v>
      </c>
      <c r="C552" s="26"/>
      <c r="D552" s="27"/>
      <c r="E552" s="28">
        <f t="shared" ref="E552:G552" si="20">SUM(E9:E550)</f>
        <v>1850450674</v>
      </c>
      <c r="F552" s="56">
        <f t="shared" si="20"/>
        <v>2271823516</v>
      </c>
      <c r="G552" s="3">
        <f t="shared" si="20"/>
        <v>421372842</v>
      </c>
      <c r="H552" s="38">
        <f>ROUND(G552/E552,4)</f>
        <v>0.22770000000000001</v>
      </c>
      <c r="I552" s="61">
        <f t="shared" ref="I552:J552" si="21">COUNTIF(I9:I550,"X")</f>
        <v>72</v>
      </c>
      <c r="J552" s="78">
        <f t="shared" si="21"/>
        <v>38</v>
      </c>
      <c r="K552" s="76">
        <f>COUNTIF(K9:K550,"X")</f>
        <v>168</v>
      </c>
    </row>
    <row r="553" spans="1:65" x14ac:dyDescent="0.2">
      <c r="A553" s="29"/>
      <c r="B553" s="30"/>
      <c r="C553" s="30"/>
      <c r="D553" s="30"/>
      <c r="E553" s="31"/>
      <c r="F553" s="31"/>
    </row>
  </sheetData>
  <mergeCells count="3">
    <mergeCell ref="I1:I8"/>
    <mergeCell ref="J1:J8"/>
    <mergeCell ref="K1:K8"/>
  </mergeCells>
  <conditionalFormatting sqref="I9:J551">
    <cfRule type="cellIs" dxfId="6" priority="7" operator="lessThan">
      <formula>0</formula>
    </cfRule>
  </conditionalFormatting>
  <conditionalFormatting sqref="G9 G551:G553">
    <cfRule type="cellIs" dxfId="5" priority="8" operator="lessThan">
      <formula>0</formula>
    </cfRule>
  </conditionalFormatting>
  <conditionalFormatting sqref="H9 H551:H552">
    <cfRule type="cellIs" dxfId="4" priority="6" operator="lessThan">
      <formula>0</formula>
    </cfRule>
  </conditionalFormatting>
  <conditionalFormatting sqref="H10:H429 H439:H550">
    <cfRule type="cellIs" dxfId="3" priority="3" operator="lessThan">
      <formula>0</formula>
    </cfRule>
  </conditionalFormatting>
  <conditionalFormatting sqref="G10:G429 G439:G550">
    <cfRule type="cellIs" dxfId="2" priority="5" operator="lessThan">
      <formula>0</formula>
    </cfRule>
  </conditionalFormatting>
  <conditionalFormatting sqref="H430:H438">
    <cfRule type="cellIs" dxfId="1" priority="1" operator="lessThan">
      <formula>0</formula>
    </cfRule>
  </conditionalFormatting>
  <conditionalFormatting sqref="G430:G438">
    <cfRule type="cellIs" dxfId="0" priority="2" operator="lessThan">
      <formula>0</formula>
    </cfRule>
  </conditionalFormatting>
  <printOptions horizontalCentered="1" gridLines="1"/>
  <pageMargins left="0.5" right="0.5" top="0.72" bottom="0.6" header="0.3" footer="0.3"/>
  <pageSetup scale="75" orientation="portrait" r:id="rId1"/>
  <headerFooter>
    <oddHeader xml:space="preserve">&amp;L&amp;"Times,Regular"FY19 Midyear Comparison
Tab: &amp;A&amp;C&amp;"Times,Regular"Oklahoma State Department of Education&amp;R&amp;"Times,Regular"01/07/19
</oddHeader>
    <oddFooter>&amp;L&amp;"Times,Regular"&amp;A&amp;C&amp;"Times,Regular"&amp;P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FY19 Initial vs FY19 Midyear</vt:lpstr>
      <vt:lpstr>FY18 Final vs FY19 Midyear</vt:lpstr>
      <vt:lpstr>'FY18 Final vs FY19 Midyear'!Print_Area</vt:lpstr>
      <vt:lpstr>'FY19 Initial vs FY19 Midyear'!Print_Area</vt:lpstr>
      <vt:lpstr>'FY18 Final vs FY19 Midyear'!Print_Titles</vt:lpstr>
      <vt:lpstr>'FY19 Initial vs FY19 Midyear'!Print_Titles</vt:lpstr>
    </vt:vector>
  </TitlesOfParts>
  <Company>Oklahoma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Kimberly Ivester</cp:lastModifiedBy>
  <cp:lastPrinted>2019-01-07T22:24:24Z</cp:lastPrinted>
  <dcterms:created xsi:type="dcterms:W3CDTF">2015-07-01T17:30:33Z</dcterms:created>
  <dcterms:modified xsi:type="dcterms:W3CDTF">2019-01-07T22:53:18Z</dcterms:modified>
</cp:coreProperties>
</file>